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E190" i="24"/>
  <c r="J190" i="24"/>
  <c r="H190" i="24" s="1"/>
  <c r="G190" i="24"/>
  <c r="F190" i="24"/>
  <c r="C190" i="24"/>
  <c r="P190" i="4"/>
  <c r="N190" i="4" s="1"/>
  <c r="E190" i="4"/>
  <c r="J190" i="4"/>
  <c r="H190" i="4" s="1"/>
  <c r="G190" i="4"/>
  <c r="F190" i="4"/>
  <c r="C190" i="4"/>
  <c r="E190" i="23"/>
  <c r="D190" i="23"/>
  <c r="C190" i="23"/>
  <c r="E190" i="5"/>
  <c r="D190" i="5"/>
  <c r="C190" i="5"/>
  <c r="D190" i="24" l="1"/>
  <c r="D190" i="4"/>
  <c r="P189" i="24"/>
  <c r="F189" i="24"/>
  <c r="J189" i="24"/>
  <c r="G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N189" i="24" l="1"/>
  <c r="H189" i="24"/>
  <c r="D189" i="24"/>
  <c r="E189" i="24"/>
  <c r="N189" i="4"/>
  <c r="H189" i="4"/>
  <c r="D189" i="4"/>
  <c r="E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E188" i="4"/>
  <c r="C188" i="4"/>
  <c r="E188" i="23"/>
  <c r="D188" i="23"/>
  <c r="C188" i="23"/>
  <c r="D188" i="5"/>
  <c r="E188" i="5"/>
  <c r="C188" i="5"/>
  <c r="D188" i="24" l="1"/>
  <c r="N188" i="4"/>
  <c r="H188" i="4"/>
  <c r="D188" i="4"/>
  <c r="P187" i="24"/>
  <c r="N187" i="24" s="1"/>
  <c r="J187" i="24"/>
  <c r="E187" i="24"/>
  <c r="G187" i="24"/>
  <c r="C187" i="24"/>
  <c r="P187" i="4"/>
  <c r="N187" i="4" s="1"/>
  <c r="G187" i="4"/>
  <c r="J187" i="4"/>
  <c r="H187" i="4" s="1"/>
  <c r="C187" i="4"/>
  <c r="F187" i="4"/>
  <c r="E187" i="4"/>
  <c r="D187" i="23"/>
  <c r="E187" i="23"/>
  <c r="C187" i="23"/>
  <c r="E187" i="5"/>
  <c r="D187" i="5"/>
  <c r="C187" i="5"/>
  <c r="H187" i="24" l="1"/>
  <c r="D187" i="24"/>
  <c r="F187" i="2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H185" i="4" s="1"/>
  <c r="P185" i="24"/>
  <c r="N185" i="24" s="1"/>
  <c r="J185" i="24"/>
  <c r="H185" i="24"/>
  <c r="F185" i="24"/>
  <c r="F185" i="4"/>
  <c r="P184" i="24"/>
  <c r="N184" i="24" s="1"/>
  <c r="E184" i="24"/>
  <c r="C184" i="24"/>
  <c r="P184" i="4"/>
  <c r="N184" i="4" s="1"/>
  <c r="E184" i="4"/>
  <c r="C184" i="4"/>
  <c r="G184" i="4"/>
  <c r="E184" i="23"/>
  <c r="D184" i="23"/>
  <c r="C184" i="23"/>
  <c r="E184" i="5"/>
  <c r="D184" i="5"/>
  <c r="C184" i="5"/>
  <c r="D185" i="24" l="1"/>
  <c r="D185" i="4"/>
  <c r="J184" i="24"/>
  <c r="H184" i="24" s="1"/>
  <c r="J184" i="4"/>
  <c r="H184" i="4" s="1"/>
  <c r="G184" i="24"/>
  <c r="F184" i="24"/>
  <c r="F184" i="4"/>
  <c r="P183" i="24"/>
  <c r="N183" i="24" s="1"/>
  <c r="G183" i="24"/>
  <c r="C183" i="24"/>
  <c r="E183" i="24"/>
  <c r="P183" i="4"/>
  <c r="N183" i="4" s="1"/>
  <c r="E183" i="4"/>
  <c r="C183" i="4"/>
  <c r="G183" i="4"/>
  <c r="E183" i="23"/>
  <c r="D183" i="23"/>
  <c r="C183" i="23"/>
  <c r="C183" i="5"/>
  <c r="E183" i="5"/>
  <c r="D183" i="5"/>
  <c r="D184" i="24" l="1"/>
  <c r="D184" i="4"/>
  <c r="J183" i="4"/>
  <c r="D183" i="4" s="1"/>
  <c r="J183" i="24"/>
  <c r="H183" i="24" s="1"/>
  <c r="F183" i="24"/>
  <c r="F183" i="4"/>
  <c r="P182" i="24"/>
  <c r="N182" i="24" s="1"/>
  <c r="J182" i="24"/>
  <c r="C182" i="24"/>
  <c r="G182" i="24"/>
  <c r="E182" i="24"/>
  <c r="P182" i="4"/>
  <c r="N182" i="4" s="1"/>
  <c r="E182" i="4"/>
  <c r="C182" i="4"/>
  <c r="G182" i="4"/>
  <c r="E182" i="23"/>
  <c r="D182" i="23"/>
  <c r="C182" i="23"/>
  <c r="D182" i="5"/>
  <c r="E182" i="5"/>
  <c r="C182" i="5"/>
  <c r="H183" i="4" l="1"/>
  <c r="D183" i="24"/>
  <c r="J182" i="4"/>
  <c r="H182" i="24"/>
  <c r="D182" i="24"/>
  <c r="F182" i="24"/>
  <c r="D182" i="4"/>
  <c r="H182" i="4"/>
  <c r="F182" i="4"/>
  <c r="G181" i="24" l="1"/>
  <c r="E181" i="24"/>
  <c r="C181" i="24"/>
  <c r="J181" i="4"/>
  <c r="C181" i="4"/>
  <c r="G181" i="4"/>
  <c r="F181" i="4"/>
  <c r="E181" i="23"/>
  <c r="D181" i="23"/>
  <c r="C181" i="23"/>
  <c r="E181" i="5"/>
  <c r="D181" i="5"/>
  <c r="C181" i="5"/>
  <c r="J181" i="24" l="1"/>
  <c r="P181" i="24"/>
  <c r="N181" i="24" s="1"/>
  <c r="P181" i="4"/>
  <c r="N181" i="4" s="1"/>
  <c r="H181" i="24"/>
  <c r="F181" i="24"/>
  <c r="H181" i="4"/>
  <c r="D181" i="4"/>
  <c r="E181" i="4"/>
  <c r="D181" i="24" l="1"/>
  <c r="P180" i="24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P179" i="24"/>
  <c r="N179" i="24" s="1"/>
  <c r="J179" i="24"/>
  <c r="G179" i="24"/>
  <c r="E179" i="24"/>
  <c r="C179" i="24"/>
  <c r="P179" i="4"/>
  <c r="N179" i="4" s="1"/>
  <c r="J179" i="4"/>
  <c r="H179" i="4" s="1"/>
  <c r="G179" i="4"/>
  <c r="F179" i="4"/>
  <c r="E179" i="4"/>
  <c r="C179" i="4"/>
  <c r="D179" i="23"/>
  <c r="E179" i="23"/>
  <c r="C179" i="23"/>
  <c r="E179" i="5"/>
  <c r="D179" i="5"/>
  <c r="C179" i="5"/>
  <c r="H179" i="24" l="1"/>
  <c r="D179" i="24"/>
  <c r="F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C178" i="5"/>
  <c r="E178" i="5"/>
  <c r="D178" i="5"/>
  <c r="H178" i="24" l="1"/>
  <c r="D178" i="24"/>
  <c r="F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E176" i="24"/>
  <c r="J176" i="24"/>
  <c r="H176" i="24" s="1"/>
  <c r="G176" i="24"/>
  <c r="F176" i="24"/>
  <c r="C176" i="24"/>
  <c r="P176" i="4"/>
  <c r="N176" i="4" s="1"/>
  <c r="J176" i="4"/>
  <c r="G176" i="4"/>
  <c r="E176" i="4"/>
  <c r="C176" i="4"/>
  <c r="E176" i="23"/>
  <c r="D176" i="23"/>
  <c r="C176" i="23"/>
  <c r="C176" i="5"/>
  <c r="E176" i="5"/>
  <c r="D176" i="5"/>
  <c r="D176" i="24" l="1"/>
  <c r="H176" i="4"/>
  <c r="D176" i="4"/>
  <c r="F176" i="4"/>
  <c r="P175" i="24"/>
  <c r="N175" i="24" s="1"/>
  <c r="J175" i="24"/>
  <c r="G175" i="24"/>
  <c r="E175" i="24"/>
  <c r="C175" i="24"/>
  <c r="P175" i="4"/>
  <c r="N175" i="4" s="1"/>
  <c r="E175" i="4"/>
  <c r="J175" i="4"/>
  <c r="H175" i="4" s="1"/>
  <c r="G175" i="4"/>
  <c r="F175" i="4"/>
  <c r="C175" i="4"/>
  <c r="E175" i="23"/>
  <c r="D175" i="23"/>
  <c r="C175" i="23"/>
  <c r="E175" i="5"/>
  <c r="D175" i="5"/>
  <c r="C175" i="5"/>
  <c r="H175" i="24" l="1"/>
  <c r="D175" i="24"/>
  <c r="F175" i="24"/>
  <c r="D175" i="4"/>
  <c r="P174" i="24"/>
  <c r="N174" i="24" s="1"/>
  <c r="G174" i="24"/>
  <c r="J174" i="24"/>
  <c r="C174" i="24"/>
  <c r="E174" i="24"/>
  <c r="P174" i="4"/>
  <c r="F174" i="4"/>
  <c r="J174" i="4"/>
  <c r="G174" i="4"/>
  <c r="C174" i="4"/>
  <c r="E174" i="23"/>
  <c r="D174" i="23"/>
  <c r="C174" i="23"/>
  <c r="E174" i="5"/>
  <c r="D174" i="5"/>
  <c r="C174" i="5"/>
  <c r="H174" i="24" l="1"/>
  <c r="D174" i="24"/>
  <c r="F174" i="24"/>
  <c r="N174" i="4"/>
  <c r="H174" i="4"/>
  <c r="D174" i="4"/>
  <c r="E174" i="4"/>
  <c r="P173" i="24"/>
  <c r="N173" i="24" s="1"/>
  <c r="J173" i="24"/>
  <c r="E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H173" i="24" l="1"/>
  <c r="D173" i="24"/>
  <c r="F173" i="24"/>
  <c r="D173" i="4"/>
  <c r="H173" i="4"/>
  <c r="F173" i="4"/>
  <c r="P172" i="24"/>
  <c r="N172" i="24" s="1"/>
  <c r="G172" i="24"/>
  <c r="J172" i="24"/>
  <c r="C172" i="24"/>
  <c r="E172" i="24"/>
  <c r="P172" i="4"/>
  <c r="F172" i="4"/>
  <c r="J172" i="4"/>
  <c r="G172" i="4"/>
  <c r="C172" i="4"/>
  <c r="E172" i="23"/>
  <c r="D172" i="23"/>
  <c r="C172" i="23"/>
  <c r="E172" i="5"/>
  <c r="D172" i="5"/>
  <c r="C172" i="5"/>
  <c r="D172" i="24" l="1"/>
  <c r="H172" i="24"/>
  <c r="F172" i="24"/>
  <c r="N172" i="4"/>
  <c r="H172" i="4"/>
  <c r="D172" i="4"/>
  <c r="E172" i="4"/>
  <c r="G171" i="24"/>
  <c r="F171" i="24"/>
  <c r="J171" i="24"/>
  <c r="C171" i="24"/>
  <c r="G171" i="4"/>
  <c r="F171" i="4"/>
  <c r="J171" i="4"/>
  <c r="C171" i="4"/>
  <c r="E171" i="23"/>
  <c r="D171" i="23"/>
  <c r="C171" i="23"/>
  <c r="E171" i="5"/>
  <c r="D171" i="5"/>
  <c r="C171" i="5"/>
  <c r="H171" i="24" l="1"/>
  <c r="P171" i="24"/>
  <c r="N171" i="24" s="1"/>
  <c r="E171" i="24"/>
  <c r="H171" i="4"/>
  <c r="P171" i="4"/>
  <c r="N171" i="4" s="1"/>
  <c r="E171" i="4"/>
  <c r="P170" i="24"/>
  <c r="F170" i="24"/>
  <c r="J170" i="24"/>
  <c r="G170" i="24"/>
  <c r="C170" i="24"/>
  <c r="P170" i="4"/>
  <c r="J170" i="4"/>
  <c r="G170" i="4"/>
  <c r="F170" i="4"/>
  <c r="C170" i="4"/>
  <c r="D170" i="23"/>
  <c r="E170" i="23"/>
  <c r="C170" i="23"/>
  <c r="E170" i="5"/>
  <c r="D170" i="5"/>
  <c r="C170" i="5"/>
  <c r="D171" i="24" l="1"/>
  <c r="D171" i="4"/>
  <c r="N170" i="24"/>
  <c r="D170" i="24"/>
  <c r="H170" i="24"/>
  <c r="E170" i="24"/>
  <c r="N170" i="4"/>
  <c r="H170" i="4"/>
  <c r="D170" i="4"/>
  <c r="E170" i="4"/>
  <c r="P169" i="24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<sst xmlns="http://schemas.openxmlformats.org/spreadsheetml/2006/main" count="2683" uniqueCount="267">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</sst>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211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225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13614.51553633</v>
      </c>
      <c r="C170" s="35">
        <f t="shared" ref="C170" si="927">I170+O170</f>
        <v>7512.0093461200004</v>
      </c>
      <c r="D170" s="35">
        <f t="shared" ref="D170" si="928">J170+P170</f>
        <v>6102.5061902100006</v>
      </c>
      <c r="E170" s="35">
        <f t="shared" ref="E170" si="929">K170+Q170</f>
        <v>5814.3904157400002</v>
      </c>
      <c r="F170" s="35">
        <f t="shared" ref="F170" si="930">L170+R170</f>
        <v>189.69228360999998</v>
      </c>
      <c r="G170" s="35">
        <f t="shared" ref="G170" si="931">M170+S170</f>
        <v>98.423490860000001</v>
      </c>
      <c r="H170" s="35">
        <f t="shared" ref="H170" si="932">SUM(I170:J170)</f>
        <v>9327.8813325700012</v>
      </c>
      <c r="I170" s="35">
        <v>5468.2719144000002</v>
      </c>
      <c r="J170" s="35">
        <f t="shared" ref="J170" si="933">SUM(K170:M170)</f>
        <v>3859.6094181700005</v>
      </c>
      <c r="K170" s="35">
        <v>3685.6791916300003</v>
      </c>
      <c r="L170" s="35">
        <v>166.09245644999999</v>
      </c>
      <c r="M170" s="35">
        <v>7.8377700900000002</v>
      </c>
      <c r="N170" s="35">
        <f t="shared" ref="N170" si="934">SUM(O170:P170)</f>
        <v>4286.6342037600007</v>
      </c>
      <c r="O170" s="35">
        <v>2043.7374317200001</v>
      </c>
      <c r="P170" s="35">
        <f t="shared" ref="P170" si="935">SUM(Q170:S170)</f>
        <v>2242.8967720400001</v>
      </c>
      <c r="Q170" s="35">
        <v>2128.7112241099999</v>
      </c>
      <c r="R170" s="35">
        <v>23.59982716</v>
      </c>
      <c r="S170" s="35">
        <v>90.585720769999995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13334.499054729999</v>
      </c>
      <c r="C171" s="35">
        <f t="shared" ref="C171" si="936">I171+O171</f>
        <v>7203.9216906199999</v>
      </c>
      <c r="D171" s="35">
        <f t="shared" ref="D171" si="937">J171+P171</f>
        <v>6130.5773641099995</v>
      </c>
      <c r="E171" s="35">
        <f t="shared" ref="E171" si="938">K171+Q171</f>
        <v>5770.6492903999997</v>
      </c>
      <c r="F171" s="35">
        <f t="shared" ref="F171" si="939">L171+R171</f>
        <v>259.55383755999998</v>
      </c>
      <c r="G171" s="35">
        <f t="shared" ref="G171" si="940">M171+S171</f>
        <v>100.37423615</v>
      </c>
      <c r="H171" s="35">
        <f t="shared" ref="H171" si="941">SUM(I171:J171)</f>
        <v>8849.0894340599989</v>
      </c>
      <c r="I171" s="35">
        <v>5076.6349661100003</v>
      </c>
      <c r="J171" s="35">
        <f t="shared" ref="J171" si="942">SUM(K171:M171)</f>
        <v>3772.4544679499995</v>
      </c>
      <c r="K171" s="35">
        <v>3553.3674983699998</v>
      </c>
      <c r="L171" s="35">
        <v>211.20156358</v>
      </c>
      <c r="M171" s="35">
        <v>7.8854059999999997</v>
      </c>
      <c r="N171" s="35">
        <f t="shared" ref="N171" si="943">SUM(O171:P171)</f>
        <v>4485.4096206699996</v>
      </c>
      <c r="O171" s="35">
        <v>2127.2867245100001</v>
      </c>
      <c r="P171" s="35">
        <f t="shared" ref="P171" si="944">SUM(Q171:S171)</f>
        <v>2358.12289616</v>
      </c>
      <c r="Q171" s="35">
        <v>2217.2817920299999</v>
      </c>
      <c r="R171" s="35">
        <v>48.35227398</v>
      </c>
      <c r="S171" s="35">
        <v>92.488830149999998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13761.829955630001</v>
      </c>
      <c r="C172" s="35">
        <f t="shared" ref="C172" si="945">I172+O172</f>
        <v>7425.0178225499994</v>
      </c>
      <c r="D172" s="35">
        <f t="shared" ref="D172" si="946">J172+P172</f>
        <v>6336.8121330799995</v>
      </c>
      <c r="E172" s="35">
        <f t="shared" ref="E172" si="947">K172+Q172</f>
        <v>5984.9656642899999</v>
      </c>
      <c r="F172" s="35">
        <f t="shared" ref="F172" si="948">L172+R172</f>
        <v>251.63510995999997</v>
      </c>
      <c r="G172" s="35">
        <f t="shared" ref="G172" si="949">M172+S172</f>
        <v>100.21135882999999</v>
      </c>
      <c r="H172" s="35">
        <f t="shared" ref="H172" si="950">SUM(I172:J172)</f>
        <v>9288.4610813399995</v>
      </c>
      <c r="I172" s="35">
        <v>5346.3828311199995</v>
      </c>
      <c r="J172" s="35">
        <f t="shared" ref="J172" si="951">SUM(K172:M172)</f>
        <v>3942.0782502199995</v>
      </c>
      <c r="K172" s="35">
        <v>3731.1874120399998</v>
      </c>
      <c r="L172" s="35">
        <v>203.22840581999998</v>
      </c>
      <c r="M172" s="35">
        <v>7.6624323600000004</v>
      </c>
      <c r="N172" s="35">
        <f t="shared" ref="N172" si="952">SUM(O172:P172)</f>
        <v>4473.3688742899994</v>
      </c>
      <c r="O172" s="35">
        <v>2078.6349914299999</v>
      </c>
      <c r="P172" s="35">
        <f t="shared" ref="P172" si="953">SUM(Q172:S172)</f>
        <v>2394.73388286</v>
      </c>
      <c r="Q172" s="35">
        <v>2253.7782522500002</v>
      </c>
      <c r="R172" s="35">
        <v>48.406704140000002</v>
      </c>
      <c r="S172" s="35">
        <v>92.548926469999998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15212.33186294</v>
      </c>
      <c r="C173" s="35">
        <f t="shared" ref="C173" si="954">I173+O173</f>
        <v>8670.8654792800007</v>
      </c>
      <c r="D173" s="35">
        <f t="shared" ref="D173" si="955">J173+P173</f>
        <v>6541.4663836600012</v>
      </c>
      <c r="E173" s="35">
        <f t="shared" ref="E173" si="956">K173+Q173</f>
        <v>6127.7205539200004</v>
      </c>
      <c r="F173" s="35">
        <f t="shared" ref="F173" si="957">L173+R173</f>
        <v>312.45196386999999</v>
      </c>
      <c r="G173" s="35">
        <f t="shared" ref="G173" si="958">M173+S173</f>
        <v>101.29386587</v>
      </c>
      <c r="H173" s="35">
        <f t="shared" ref="H173" si="959">SUM(I173:J173)</f>
        <v>10359.06022637</v>
      </c>
      <c r="I173" s="35">
        <v>6489.2019980699997</v>
      </c>
      <c r="J173" s="35">
        <f t="shared" ref="J173" si="960">SUM(K173:M173)</f>
        <v>3869.8582283000005</v>
      </c>
      <c r="K173" s="35">
        <v>3598.8153428300002</v>
      </c>
      <c r="L173" s="35">
        <v>263.44591075</v>
      </c>
      <c r="M173" s="35">
        <v>7.5969747200000004</v>
      </c>
      <c r="N173" s="35">
        <f t="shared" ref="N173" si="961">SUM(O173:P173)</f>
        <v>4853.2716365699998</v>
      </c>
      <c r="O173" s="35">
        <v>2181.6634812100001</v>
      </c>
      <c r="P173" s="35">
        <f t="shared" ref="P173" si="962">SUM(Q173:S173)</f>
        <v>2671.6081553600002</v>
      </c>
      <c r="Q173" s="35">
        <v>2528.9052110900002</v>
      </c>
      <c r="R173" s="35">
        <v>49.006053119999997</v>
      </c>
      <c r="S173" s="35">
        <v>93.696891149999999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15246.92600073</v>
      </c>
      <c r="C174" s="35">
        <f t="shared" ref="C174" si="963">I174+O174</f>
        <v>8717.9143089299996</v>
      </c>
      <c r="D174" s="35">
        <f t="shared" ref="D174" si="964">J174+P174</f>
        <v>6529.0116918000003</v>
      </c>
      <c r="E174" s="35">
        <f t="shared" ref="E174" si="965">K174+Q174</f>
        <v>6097.1142507700006</v>
      </c>
      <c r="F174" s="35">
        <f t="shared" ref="F174" si="966">L174+R174</f>
        <v>330.13421492999998</v>
      </c>
      <c r="G174" s="35">
        <f t="shared" ref="G174" si="967">M174+S174</f>
        <v>101.7632261</v>
      </c>
      <c r="H174" s="35">
        <f t="shared" ref="H174" si="968">SUM(I174:J174)</f>
        <v>10505.008629420001</v>
      </c>
      <c r="I174" s="35">
        <v>6664.9804828699998</v>
      </c>
      <c r="J174" s="35">
        <f t="shared" ref="J174" si="969">SUM(K174:M174)</f>
        <v>3840.0281465500002</v>
      </c>
      <c r="K174" s="35">
        <v>3563.7636602800003</v>
      </c>
      <c r="L174" s="35">
        <v>268.56582206000002</v>
      </c>
      <c r="M174" s="35">
        <v>7.6986642099999996</v>
      </c>
      <c r="N174" s="35">
        <f t="shared" ref="N174" si="970">SUM(O174:P174)</f>
        <v>4741.9173713099999</v>
      </c>
      <c r="O174" s="35">
        <v>2052.9338260600002</v>
      </c>
      <c r="P174" s="35">
        <f t="shared" ref="P174" si="971">SUM(Q174:S174)</f>
        <v>2688.9835452499997</v>
      </c>
      <c r="Q174" s="35">
        <v>2533.3505904899998</v>
      </c>
      <c r="R174" s="35">
        <v>61.568392869999997</v>
      </c>
      <c r="S174" s="35">
        <v>94.064561889999993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15496.955284219999</v>
      </c>
      <c r="C175" s="35">
        <f t="shared" ref="C175" si="972">I175+O175</f>
        <v>9250.686040210001</v>
      </c>
      <c r="D175" s="35">
        <f t="shared" ref="D175" si="973">J175+P175</f>
        <v>6246.26924401</v>
      </c>
      <c r="E175" s="35">
        <f t="shared" ref="E175" si="974">K175+Q175</f>
        <v>5867.7453327200001</v>
      </c>
      <c r="F175" s="35">
        <f t="shared" ref="F175" si="975">L175+R175</f>
        <v>276.75439987000004</v>
      </c>
      <c r="G175" s="35">
        <f t="shared" ref="G175" si="976">M175+S175</f>
        <v>101.76951142</v>
      </c>
      <c r="H175" s="35">
        <f t="shared" ref="H175" si="977">SUM(I175:J175)</f>
        <v>10745.053806010001</v>
      </c>
      <c r="I175" s="35">
        <v>6844.2922258200006</v>
      </c>
      <c r="J175" s="35">
        <f t="shared" ref="J175" si="978">SUM(K175:M175)</f>
        <v>3900.7615801900001</v>
      </c>
      <c r="K175" s="35">
        <v>3680.8795641299998</v>
      </c>
      <c r="L175" s="35">
        <v>212.11807111000002</v>
      </c>
      <c r="M175" s="35">
        <v>7.76394495</v>
      </c>
      <c r="N175" s="35">
        <f t="shared" ref="N175" si="979">SUM(O175:P175)</f>
        <v>4751.9014782100003</v>
      </c>
      <c r="O175" s="35">
        <v>2406.39381439</v>
      </c>
      <c r="P175" s="35">
        <f t="shared" ref="P175" si="980">SUM(Q175:S175)</f>
        <v>2345.5076638199998</v>
      </c>
      <c r="Q175" s="35">
        <v>2186.8657685899998</v>
      </c>
      <c r="R175" s="35">
        <v>64.636328759999998</v>
      </c>
      <c r="S175" s="35">
        <v>94.005566470000005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15736.49865713</v>
      </c>
      <c r="C176" s="35">
        <f t="shared" ref="C176" si="981">I176+O176</f>
        <v>9200.9053052799991</v>
      </c>
      <c r="D176" s="35">
        <f t="shared" ref="D176" si="982">J176+P176</f>
        <v>6535.5933518499987</v>
      </c>
      <c r="E176" s="35">
        <f t="shared" ref="E176" si="983">K176+Q176</f>
        <v>6180.7018184099998</v>
      </c>
      <c r="F176" s="35">
        <f t="shared" ref="F176" si="984">L176+R176</f>
        <v>255.32373131</v>
      </c>
      <c r="G176" s="35">
        <f t="shared" ref="G176" si="985">M176+S176</f>
        <v>99.567802130000004</v>
      </c>
      <c r="H176" s="35">
        <f t="shared" ref="H176" si="986">SUM(I176:J176)</f>
        <v>10662.839268459998</v>
      </c>
      <c r="I176" s="35">
        <v>6822.0005432299995</v>
      </c>
      <c r="J176" s="35">
        <f t="shared" ref="J176" si="987">SUM(K176:M176)</f>
        <v>3840.8387252299995</v>
      </c>
      <c r="K176" s="35">
        <v>3625.4943434699999</v>
      </c>
      <c r="L176" s="35">
        <v>210.04415971</v>
      </c>
      <c r="M176" s="35">
        <v>5.3002220500000004</v>
      </c>
      <c r="N176" s="35">
        <f t="shared" ref="N176" si="988">SUM(O176:P176)</f>
        <v>5073.6593886699993</v>
      </c>
      <c r="O176" s="35">
        <v>2378.90476205</v>
      </c>
      <c r="P176" s="35">
        <f t="shared" ref="P176" si="989">SUM(Q176:S176)</f>
        <v>2694.7546266199997</v>
      </c>
      <c r="Q176" s="35">
        <v>2555.2074749399999</v>
      </c>
      <c r="R176" s="35">
        <v>45.279571599999997</v>
      </c>
      <c r="S176" s="35">
        <v>94.267580080000002</v>
      </c>
      <c r="T176" s="35"/>
      <c r="U176" s="35"/>
      <c r="V176" s="35"/>
      <c r="W176" s="35"/>
      <c r="X176" s="35"/>
    </row>
    <row r="177" spans="1:24" hidden="1" outlineLevel="1" collapsed="1">
      <c r="A177" s="9">
        <v>45597</v>
      </c>
      <c r="B177" s="35">
        <v>15150.997190860002</v>
      </c>
      <c r="C177" s="35">
        <f t="shared" ref="C177" si="990">I177+O177</f>
        <v>8502.0792239900002</v>
      </c>
      <c r="D177" s="35">
        <f t="shared" ref="D177" si="991">J177+P177</f>
        <v>6648.9179668699999</v>
      </c>
      <c r="E177" s="35">
        <f t="shared" ref="E177" si="992">K177+Q177</f>
        <v>6262.4285715400001</v>
      </c>
      <c r="F177" s="35">
        <f t="shared" ref="F177" si="993">L177+R177</f>
        <v>286.34387616999999</v>
      </c>
      <c r="G177" s="35">
        <f t="shared" ref="G177" si="994">M177+S177</f>
        <v>100.14551916000001</v>
      </c>
      <c r="H177" s="35">
        <f t="shared" ref="H177" si="995">SUM(I177:J177)</f>
        <v>10072.024168259999</v>
      </c>
      <c r="I177" s="35">
        <v>6036.6775174499999</v>
      </c>
      <c r="J177" s="35">
        <f t="shared" ref="J177" si="996">SUM(K177:M177)</f>
        <v>4035.34665081</v>
      </c>
      <c r="K177" s="35">
        <v>3765.4818028899999</v>
      </c>
      <c r="L177" s="35">
        <v>264.70499524999997</v>
      </c>
      <c r="M177" s="35">
        <v>5.1598526700000003</v>
      </c>
      <c r="N177" s="35">
        <f t="shared" ref="N177" si="997">SUM(O177:P177)</f>
        <v>5078.9730226000001</v>
      </c>
      <c r="O177" s="35">
        <v>2465.4017065400003</v>
      </c>
      <c r="P177" s="35">
        <f t="shared" ref="P177" si="998">SUM(Q177:S177)</f>
        <v>2613.5713160599998</v>
      </c>
      <c r="Q177" s="35">
        <v>2496.9467686500002</v>
      </c>
      <c r="R177" s="35">
        <v>21.638880919999998</v>
      </c>
      <c r="S177" s="35">
        <v>94.98566649</v>
      </c>
      <c r="T177" s="35"/>
      <c r="U177" s="35"/>
      <c r="V177" s="35"/>
      <c r="W177" s="35"/>
      <c r="X177" s="35"/>
    </row>
    <row r="178" spans="1:24" collapsed="1">
      <c r="A178" s="9">
        <v>45627</v>
      </c>
      <c r="B178" s="35">
        <v>16544.593587019997</v>
      </c>
      <c r="C178" s="35">
        <f t="shared" ref="C178" si="999">I178+O178</f>
        <v>9645.6391258900003</v>
      </c>
      <c r="D178" s="35">
        <f t="shared" ref="D178" si="1000">J178+P178</f>
        <v>6898.9544611300007</v>
      </c>
      <c r="E178" s="35">
        <f t="shared" ref="E178" si="1001">K178+Q178</f>
        <v>6445.6538340499992</v>
      </c>
      <c r="F178" s="35">
        <f t="shared" ref="F178" si="1002">L178+R178</f>
        <v>352.14476346999999</v>
      </c>
      <c r="G178" s="35">
        <f t="shared" ref="G178" si="1003">M178+S178</f>
        <v>101.15586361000001</v>
      </c>
      <c r="H178" s="35">
        <f t="shared" ref="H178" si="1004">SUM(I178:J178)</f>
        <v>11326.67132723</v>
      </c>
      <c r="I178" s="35">
        <v>7190.9608018600002</v>
      </c>
      <c r="J178" s="35">
        <f t="shared" ref="J178" si="1005">SUM(K178:M178)</f>
        <v>4135.7105253700001</v>
      </c>
      <c r="K178" s="35">
        <v>3851.0905748699997</v>
      </c>
      <c r="L178" s="35">
        <v>279.46725554</v>
      </c>
      <c r="M178" s="35">
        <v>5.1526949599999998</v>
      </c>
      <c r="N178" s="35">
        <f t="shared" ref="N178" si="1006">SUM(O178:P178)</f>
        <v>5217.9222597900007</v>
      </c>
      <c r="O178" s="35">
        <v>2454.6783240300001</v>
      </c>
      <c r="P178" s="35">
        <f t="shared" ref="P178" si="1007">SUM(Q178:S178)</f>
        <v>2763.2439357600001</v>
      </c>
      <c r="Q178" s="35">
        <v>2594.5632591799999</v>
      </c>
      <c r="R178" s="35">
        <v>72.677507930000004</v>
      </c>
      <c r="S178" s="35">
        <v>96.003168650000006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16655.212060990001</v>
      </c>
      <c r="C179" s="35">
        <f t="shared" ref="C179" si="1008">I179+O179</f>
        <v>9721.7483026000009</v>
      </c>
      <c r="D179" s="35">
        <f t="shared" ref="D179" si="1009">J179+P179</f>
        <v>6933.4637583899994</v>
      </c>
      <c r="E179" s="35">
        <f t="shared" ref="E179" si="1010">K179+Q179</f>
        <v>6502.3874657199995</v>
      </c>
      <c r="F179" s="35">
        <f t="shared" ref="F179" si="1011">L179+R179</f>
        <v>330.29325667000001</v>
      </c>
      <c r="G179" s="35">
        <f t="shared" ref="G179" si="1012">M179+S179</f>
        <v>100.783036</v>
      </c>
      <c r="H179" s="35">
        <f t="shared" ref="H179" si="1013">SUM(I179:J179)</f>
        <v>11507.38136865</v>
      </c>
      <c r="I179" s="35">
        <v>7242.0996125900001</v>
      </c>
      <c r="J179" s="35">
        <f t="shared" ref="J179" si="1014">SUM(K179:M179)</f>
        <v>4265.2817560599997</v>
      </c>
      <c r="K179" s="35">
        <v>4002.06092554</v>
      </c>
      <c r="L179" s="35">
        <v>257.95085137000001</v>
      </c>
      <c r="M179" s="35">
        <v>5.2699791500000002</v>
      </c>
      <c r="N179" s="35">
        <f t="shared" ref="N179" si="1015">SUM(O179:P179)</f>
        <v>5147.8306923399996</v>
      </c>
      <c r="O179" s="35">
        <v>2479.6486900099999</v>
      </c>
      <c r="P179" s="35">
        <f t="shared" ref="P179" si="1016">SUM(Q179:S179)</f>
        <v>2668.1820023299997</v>
      </c>
      <c r="Q179" s="35">
        <v>2500.3265401799999</v>
      </c>
      <c r="R179" s="35">
        <v>72.342405299999996</v>
      </c>
      <c r="S179" s="35">
        <v>95.513056849999998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17134.2818539</v>
      </c>
      <c r="C180" s="35">
        <f t="shared" ref="C180" si="1017">I180+O180</f>
        <v>10195.112529030001</v>
      </c>
      <c r="D180" s="35">
        <f t="shared" ref="D180" si="1018">J180+P180</f>
        <v>6939.1693248700003</v>
      </c>
      <c r="E180" s="35">
        <f t="shared" ref="E180" si="1019">K180+Q180</f>
        <v>6441.135992219999</v>
      </c>
      <c r="F180" s="35">
        <f t="shared" ref="F180" si="1020">L180+R180</f>
        <v>398.02153976</v>
      </c>
      <c r="G180" s="35">
        <f t="shared" ref="G180" si="1021">M180+S180</f>
        <v>100.01179289</v>
      </c>
      <c r="H180" s="35">
        <f t="shared" ref="H180" si="1022">SUM(I180:J180)</f>
        <v>11962.156119650001</v>
      </c>
      <c r="I180" s="35">
        <v>7801.8408895700004</v>
      </c>
      <c r="J180" s="35">
        <f t="shared" ref="J180" si="1023">SUM(K180:M180)</f>
        <v>4160.3152300800002</v>
      </c>
      <c r="K180" s="35">
        <v>3828.9096597999996</v>
      </c>
      <c r="L180" s="35">
        <v>326.18365547000002</v>
      </c>
      <c r="M180" s="35">
        <v>5.2219148099999995</v>
      </c>
      <c r="N180" s="35">
        <f t="shared" ref="N180" si="1024">SUM(O180:P180)</f>
        <v>5172.1257342500003</v>
      </c>
      <c r="O180" s="35">
        <v>2393.2716394600002</v>
      </c>
      <c r="P180" s="35">
        <f t="shared" ref="P180" si="1025">SUM(Q180:S180)</f>
        <v>2778.8540947900001</v>
      </c>
      <c r="Q180" s="35">
        <v>2612.2263324199998</v>
      </c>
      <c r="R180" s="35">
        <v>71.837884290000005</v>
      </c>
      <c r="S180" s="35">
        <v>94.789878079999994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16859.949338220002</v>
      </c>
      <c r="C181" s="35">
        <f t="shared" ref="C181" si="1026">I181+O181</f>
        <v>9881.9315070199991</v>
      </c>
      <c r="D181" s="35">
        <f t="shared" ref="D181" si="1027">J181+P181</f>
        <v>6978.0178312000007</v>
      </c>
      <c r="E181" s="35">
        <f t="shared" ref="E181" si="1028">K181+Q181</f>
        <v>6400.1310116799996</v>
      </c>
      <c r="F181" s="35">
        <f t="shared" ref="F181" si="1029">L181+R181</f>
        <v>477.96169610999999</v>
      </c>
      <c r="G181" s="35">
        <f t="shared" ref="G181" si="1030">M181+S181</f>
        <v>99.925123409999998</v>
      </c>
      <c r="H181" s="35">
        <f t="shared" ref="H181" si="1031">SUM(I181:J181)</f>
        <v>12018.136022390001</v>
      </c>
      <c r="I181" s="35">
        <v>7457.3261566900001</v>
      </c>
      <c r="J181" s="35">
        <f t="shared" ref="J181" si="1032">SUM(K181:M181)</f>
        <v>4560.8098657</v>
      </c>
      <c r="K181" s="35">
        <v>4151.8247282100001</v>
      </c>
      <c r="L181" s="35">
        <v>403.78405974999998</v>
      </c>
      <c r="M181" s="35">
        <v>5.2010777400000006</v>
      </c>
      <c r="N181" s="35">
        <f t="shared" ref="N181" si="1033">SUM(O181:P181)</f>
        <v>4841.8133158300006</v>
      </c>
      <c r="O181" s="35">
        <v>2424.60535033</v>
      </c>
      <c r="P181" s="35">
        <f t="shared" ref="P181" si="1034">SUM(Q181:S181)</f>
        <v>2417.2079655000002</v>
      </c>
      <c r="Q181" s="35">
        <v>2248.3062834699999</v>
      </c>
      <c r="R181" s="35">
        <v>74.177636359999994</v>
      </c>
      <c r="S181" s="35">
        <v>94.724045669999995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17689.36697404</v>
      </c>
      <c r="C182" s="35">
        <f t="shared" ref="C182" si="1035">I182+O182</f>
        <v>10122.0847646</v>
      </c>
      <c r="D182" s="35">
        <f t="shared" ref="D182" si="1036">J182+P182</f>
        <v>7567.2822094400008</v>
      </c>
      <c r="E182" s="35">
        <f t="shared" ref="E182" si="1037">K182+Q182</f>
        <v>6914.3155201700001</v>
      </c>
      <c r="F182" s="35">
        <f t="shared" ref="F182" si="1038">L182+R182</f>
        <v>552.62076135000007</v>
      </c>
      <c r="G182" s="35">
        <f t="shared" ref="G182" si="1039">M182+S182</f>
        <v>100.34592791999999</v>
      </c>
      <c r="H182" s="35">
        <f t="shared" ref="H182" si="1040">SUM(I182:J182)</f>
        <v>12824.710682429999</v>
      </c>
      <c r="I182" s="35">
        <v>7683.0506114399996</v>
      </c>
      <c r="J182" s="35">
        <f t="shared" ref="J182" si="1041">SUM(K182:M182)</f>
        <v>5141.6600709900003</v>
      </c>
      <c r="K182" s="35">
        <v>4632.62057319</v>
      </c>
      <c r="L182" s="35">
        <v>503.60907907000001</v>
      </c>
      <c r="M182" s="35">
        <v>5.4304187299999995</v>
      </c>
      <c r="N182" s="35">
        <f t="shared" ref="N182" si="1042">SUM(O182:P182)</f>
        <v>4864.6562916100011</v>
      </c>
      <c r="O182" s="35">
        <v>2439.0341531600002</v>
      </c>
      <c r="P182" s="35">
        <f t="shared" ref="P182" si="1043">SUM(Q182:S182)</f>
        <v>2425.6221384500004</v>
      </c>
      <c r="Q182" s="35">
        <v>2281.6949469800002</v>
      </c>
      <c r="R182" s="35">
        <v>49.011682280000002</v>
      </c>
      <c r="S182" s="35">
        <v>94.915509189999995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18004.171341660003</v>
      </c>
      <c r="C183" s="35">
        <f t="shared" ref="C183" si="1044">I183+O183</f>
        <v>10588.02288984</v>
      </c>
      <c r="D183" s="35">
        <f t="shared" ref="D183" si="1045">J183+P183</f>
        <v>7416.1484518199995</v>
      </c>
      <c r="E183" s="35">
        <f t="shared" ref="E183" si="1046">K183+Q183</f>
        <v>6772.4155395100006</v>
      </c>
      <c r="F183" s="35">
        <f t="shared" ref="F183" si="1047">L183+R183</f>
        <v>542.91335695999999</v>
      </c>
      <c r="G183" s="35">
        <f t="shared" ref="G183" si="1048">M183+S183</f>
        <v>100.81955535</v>
      </c>
      <c r="H183" s="35">
        <f t="shared" ref="H183" si="1049">SUM(I183:J183)</f>
        <v>13261.373651170001</v>
      </c>
      <c r="I183" s="35">
        <v>8057.15594126</v>
      </c>
      <c r="J183" s="35">
        <f t="shared" ref="J183" si="1050">SUM(K183:M183)</f>
        <v>5204.2177099099999</v>
      </c>
      <c r="K183" s="35">
        <v>4729.66012993</v>
      </c>
      <c r="L183" s="35">
        <v>468.57579752999999</v>
      </c>
      <c r="M183" s="35">
        <v>5.9817824499999999</v>
      </c>
      <c r="N183" s="35">
        <f t="shared" ref="N183" si="1051">SUM(O183:P183)</f>
        <v>4742.7976904900006</v>
      </c>
      <c r="O183" s="35">
        <v>2530.8669485800001</v>
      </c>
      <c r="P183" s="35">
        <f t="shared" ref="P183" si="1052">SUM(Q183:S183)</f>
        <v>2211.9307419100001</v>
      </c>
      <c r="Q183" s="35">
        <v>2042.7554095800001</v>
      </c>
      <c r="R183" s="35">
        <v>74.337559429999999</v>
      </c>
      <c r="S183" s="35">
        <v>94.837772900000004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17779.63246601</v>
      </c>
      <c r="C184" s="35">
        <f t="shared" ref="C184" si="1053">I184+O184</f>
        <v>11612.67606722</v>
      </c>
      <c r="D184" s="35">
        <f t="shared" ref="D184" si="1054">J184+P184</f>
        <v>6166.9563987900001</v>
      </c>
      <c r="E184" s="35">
        <f t="shared" ref="E184" si="1055">K184+Q184</f>
        <v>5488.9224634499997</v>
      </c>
      <c r="F184" s="35">
        <f t="shared" ref="F184" si="1056">L184+R184</f>
        <v>577.10820543</v>
      </c>
      <c r="G184" s="35">
        <f t="shared" ref="G184" si="1057">M184+S184</f>
        <v>100.92572991</v>
      </c>
      <c r="H184" s="35">
        <f t="shared" ref="H184" si="1058">SUM(I184:J184)</f>
        <v>13031.15500832</v>
      </c>
      <c r="I184" s="35">
        <v>9025.9200016899995</v>
      </c>
      <c r="J184" s="35">
        <f t="shared" ref="J184" si="1059">SUM(K184:M184)</f>
        <v>4005.23500663</v>
      </c>
      <c r="K184" s="35">
        <v>3536.15835965</v>
      </c>
      <c r="L184" s="35">
        <v>463.21953775999998</v>
      </c>
      <c r="M184" s="35">
        <v>5.8571092199999999</v>
      </c>
      <c r="N184" s="35">
        <f t="shared" ref="N184" si="1060">SUM(O184:P184)</f>
        <v>4748.4774576899999</v>
      </c>
      <c r="O184" s="35">
        <v>2586.7560655299999</v>
      </c>
      <c r="P184" s="35">
        <f t="shared" ref="P184" si="1061">SUM(Q184:S184)</f>
        <v>2161.7213921600001</v>
      </c>
      <c r="Q184" s="35">
        <v>1952.7641037999999</v>
      </c>
      <c r="R184" s="35">
        <v>113.88866767</v>
      </c>
      <c r="S184" s="35">
        <v>95.068620690000003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17758.835550600001</v>
      </c>
      <c r="C185" s="35">
        <f t="shared" ref="C185" si="1062">I185+O185</f>
        <v>9609.8989643900004</v>
      </c>
      <c r="D185" s="35">
        <f t="shared" ref="D185" si="1063">J185+P185</f>
        <v>8148.9365862100003</v>
      </c>
      <c r="E185" s="35">
        <f t="shared" ref="E185" si="1064">K185+Q185</f>
        <v>7489.0818162300002</v>
      </c>
      <c r="F185" s="35">
        <f t="shared" ref="F185" si="1065">L185+R185</f>
        <v>558.61996597999996</v>
      </c>
      <c r="G185" s="35">
        <f t="shared" ref="G185" si="1066">M185+S185</f>
        <v>101.234804</v>
      </c>
      <c r="H185" s="35">
        <f t="shared" ref="H185" si="1067">SUM(I185:J185)</f>
        <v>12954.364328240001</v>
      </c>
      <c r="I185" s="35">
        <v>6983.6774841000006</v>
      </c>
      <c r="J185" s="35">
        <f t="shared" ref="J185" si="1068">SUM(K185:M185)</f>
        <v>5970.6868441400002</v>
      </c>
      <c r="K185" s="35">
        <v>5520.4463110899997</v>
      </c>
      <c r="L185" s="35">
        <v>444.34441802999999</v>
      </c>
      <c r="M185" s="35">
        <v>5.8961150199999999</v>
      </c>
      <c r="N185" s="35">
        <f t="shared" ref="N185" si="1069">SUM(O185:P185)</f>
        <v>4804.47122236</v>
      </c>
      <c r="O185" s="35">
        <v>2626.2214802900003</v>
      </c>
      <c r="P185" s="35">
        <f t="shared" ref="P185" si="1070">SUM(Q185:S185)</f>
        <v>2178.2497420700001</v>
      </c>
      <c r="Q185" s="35">
        <v>1968.6355051400001</v>
      </c>
      <c r="R185" s="35">
        <v>114.27554795</v>
      </c>
      <c r="S185" s="35">
        <v>95.338688980000001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16888.286637149999</v>
      </c>
      <c r="C186" s="35">
        <f t="shared" ref="C186" si="1071">I186+O186</f>
        <v>9214.7581702200005</v>
      </c>
      <c r="D186" s="35">
        <f t="shared" ref="D186" si="1072">J186+P186</f>
        <v>7673.5284669299999</v>
      </c>
      <c r="E186" s="35">
        <f t="shared" ref="E186" si="1073">K186+Q186</f>
        <v>7046.8270179199999</v>
      </c>
      <c r="F186" s="35">
        <f t="shared" ref="F186" si="1074">L186+R186</f>
        <v>526.72792865999998</v>
      </c>
      <c r="G186" s="35">
        <f t="shared" ref="G186" si="1075">M186+S186</f>
        <v>99.973520350000001</v>
      </c>
      <c r="H186" s="35">
        <f t="shared" ref="H186" si="1076">SUM(I186:J186)</f>
        <v>12136.11329109</v>
      </c>
      <c r="I186" s="35">
        <v>6647.4485537800001</v>
      </c>
      <c r="J186" s="35">
        <f t="shared" ref="J186" si="1077">SUM(K186:M186)</f>
        <v>5488.6647373099995</v>
      </c>
      <c r="K186" s="35">
        <v>5068.9819092099997</v>
      </c>
      <c r="L186" s="35">
        <v>413.86246165</v>
      </c>
      <c r="M186" s="35">
        <v>5.8203664500000007</v>
      </c>
      <c r="N186" s="35">
        <f t="shared" ref="N186" si="1078">SUM(O186:P186)</f>
        <v>4752.1733460600008</v>
      </c>
      <c r="O186" s="35">
        <v>2567.3096164399999</v>
      </c>
      <c r="P186" s="35">
        <f t="shared" ref="P186" si="1079">SUM(Q186:S186)</f>
        <v>2184.8637296200004</v>
      </c>
      <c r="Q186" s="35">
        <v>1977.84510871</v>
      </c>
      <c r="R186" s="35">
        <v>112.86546701</v>
      </c>
      <c r="S186" s="35">
        <v>94.153153900000007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17348.14435662</v>
      </c>
      <c r="C187" s="35">
        <f t="shared" ref="C187" si="1080">I187+O187</f>
        <v>9726.2666126000004</v>
      </c>
      <c r="D187" s="35">
        <f t="shared" ref="D187" si="1081">J187+P187</f>
        <v>7621.8777440199992</v>
      </c>
      <c r="E187" s="35">
        <f t="shared" ref="E187" si="1082">K187+Q187</f>
        <v>6917.6878472400003</v>
      </c>
      <c r="F187" s="35">
        <f t="shared" ref="F187" si="1083">L187+R187</f>
        <v>603.85758122999994</v>
      </c>
      <c r="G187" s="35">
        <f t="shared" ref="G187" si="1084">M187+S187</f>
        <v>100.33231555</v>
      </c>
      <c r="H187" s="35">
        <f t="shared" ref="H187" si="1085">SUM(I187:J187)</f>
        <v>12692.27291172</v>
      </c>
      <c r="I187" s="35">
        <v>7282.4731871699996</v>
      </c>
      <c r="J187" s="35">
        <f t="shared" ref="J187" si="1086">SUM(K187:M187)</f>
        <v>5409.7997245499992</v>
      </c>
      <c r="K187" s="35">
        <v>4936.5874442499999</v>
      </c>
      <c r="L187" s="35">
        <v>467.16152068999997</v>
      </c>
      <c r="M187" s="35">
        <v>6.0507596100000001</v>
      </c>
      <c r="N187" s="35">
        <f t="shared" ref="N187" si="1087">SUM(O187:P187)</f>
        <v>4655.8714448999999</v>
      </c>
      <c r="O187" s="35">
        <v>2443.7934254299998</v>
      </c>
      <c r="P187" s="35">
        <f t="shared" ref="P187" si="1088">SUM(Q187:S187)</f>
        <v>2212.0780194700001</v>
      </c>
      <c r="Q187" s="35">
        <v>1981.10040299</v>
      </c>
      <c r="R187" s="35">
        <v>136.69606053999999</v>
      </c>
      <c r="S187" s="35">
        <v>94.281555940000004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17500.605523170001</v>
      </c>
      <c r="C188" s="35">
        <f t="shared" ref="C188" si="1089">I188+O188</f>
        <v>9307.6889993299992</v>
      </c>
      <c r="D188" s="35">
        <f t="shared" ref="D188" si="1090">J188+P188</f>
        <v>8192.9165238400001</v>
      </c>
      <c r="E188" s="35">
        <f t="shared" ref="E188" si="1091">K188+Q188</f>
        <v>7566.5325912400003</v>
      </c>
      <c r="F188" s="35">
        <f t="shared" ref="F188" si="1092">L188+R188</f>
        <v>518.38598708999996</v>
      </c>
      <c r="G188" s="35">
        <f t="shared" ref="G188" si="1093">M188+S188</f>
        <v>107.99794551000001</v>
      </c>
      <c r="H188" s="35">
        <f t="shared" ref="H188" si="1094">SUM(I188:J188)</f>
        <v>12953.775680639999</v>
      </c>
      <c r="I188" s="35">
        <v>7136.2705156499997</v>
      </c>
      <c r="J188" s="35">
        <f t="shared" ref="J188" si="1095">SUM(K188:M188)</f>
        <v>5817.5051649899997</v>
      </c>
      <c r="K188" s="35">
        <v>5425.7665111799997</v>
      </c>
      <c r="L188" s="35">
        <v>379.51380888</v>
      </c>
      <c r="M188" s="35">
        <v>12.22484493</v>
      </c>
      <c r="N188" s="35">
        <f t="shared" ref="N188" si="1096">SUM(O188:P188)</f>
        <v>4546.82984253</v>
      </c>
      <c r="O188" s="35">
        <v>2171.41848368</v>
      </c>
      <c r="P188" s="35">
        <f t="shared" ref="P188" si="1097">SUM(Q188:S188)</f>
        <v>2375.4113588500004</v>
      </c>
      <c r="Q188" s="35">
        <v>2140.7660800600001</v>
      </c>
      <c r="R188" s="35">
        <v>138.87217820999999</v>
      </c>
      <c r="S188" s="35">
        <v>95.773100580000005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17275.84149613</v>
      </c>
      <c r="C189" s="35">
        <f t="shared" ref="C189" si="1098">I189+O189</f>
        <v>8827.1015417599992</v>
      </c>
      <c r="D189" s="35">
        <f t="shared" ref="D189" si="1099">J189+P189</f>
        <v>8448.7399543699994</v>
      </c>
      <c r="E189" s="35">
        <f t="shared" ref="E189" si="1100">K189+Q189</f>
        <v>7859.4589133999998</v>
      </c>
      <c r="F189" s="35">
        <f t="shared" ref="F189" si="1101">L189+R189</f>
        <v>477.22892315000001</v>
      </c>
      <c r="G189" s="35">
        <f t="shared" ref="G189" si="1102">M189+S189</f>
        <v>112.05211782000001</v>
      </c>
      <c r="H189" s="35">
        <f t="shared" ref="H189" si="1103">SUM(I189:J189)</f>
        <v>12774.283034780001</v>
      </c>
      <c r="I189" s="35">
        <v>6574.0510756399999</v>
      </c>
      <c r="J189" s="35">
        <f t="shared" ref="J189" si="1104">SUM(K189:M189)</f>
        <v>6200.2319591400001</v>
      </c>
      <c r="K189" s="35">
        <v>5822.6055801299999</v>
      </c>
      <c r="L189" s="35">
        <v>361.85291324000002</v>
      </c>
      <c r="M189" s="35">
        <v>15.77346577</v>
      </c>
      <c r="N189" s="35">
        <f t="shared" ref="N189" si="1105">SUM(O189:P189)</f>
        <v>4501.5584613499996</v>
      </c>
      <c r="O189" s="35">
        <v>2253.0504661200002</v>
      </c>
      <c r="P189" s="35">
        <f t="shared" ref="P189" si="1106">SUM(Q189:S189)</f>
        <v>2248.5079952299998</v>
      </c>
      <c r="Q189" s="35">
        <v>2036.8533332699999</v>
      </c>
      <c r="R189" s="35">
        <v>115.37600990999999</v>
      </c>
      <c r="S189" s="35">
        <v>96.278652050000005</v>
      </c>
      <c r="T189" s="35"/>
      <c r="U189" s="35"/>
      <c r="V189" s="35"/>
      <c r="W189" s="35"/>
      <c r="X189" s="35"/>
    </row>
    <row r="190" spans="1:24">
      <c r="A190" s="9">
        <v>45992</v>
      </c>
      <c r="B190" s="35">
        <v>18179.132611460001</v>
      </c>
      <c r="C190" s="35">
        <f t="shared" ref="C190" si="1107">I190+O190</f>
        <v>10088.62459541</v>
      </c>
      <c r="D190" s="35">
        <f t="shared" ref="D190" si="1108">J190+P190</f>
        <v>8090.5080160500002</v>
      </c>
      <c r="E190" s="35">
        <f t="shared" ref="E190" si="1109">K190+Q190</f>
        <v>7532.8196659500009</v>
      </c>
      <c r="F190" s="35">
        <f t="shared" ref="F190" si="1110">L190+R190</f>
        <v>410.01458192999996</v>
      </c>
      <c r="G190" s="35">
        <f t="shared" ref="G190" si="1111">M190+S190</f>
        <v>147.67376816999999</v>
      </c>
      <c r="H190" s="35">
        <f t="shared" ref="H190" si="1112">SUM(I190:J190)</f>
        <v>13564.038688660001</v>
      </c>
      <c r="I190" s="35">
        <v>7680.3636252300003</v>
      </c>
      <c r="J190" s="35">
        <f t="shared" ref="J190" si="1113">SUM(K190:M190)</f>
        <v>5883.6750634300006</v>
      </c>
      <c r="K190" s="35">
        <v>5532.2589553200005</v>
      </c>
      <c r="L190" s="35">
        <v>300.46860536999998</v>
      </c>
      <c r="M190" s="35">
        <v>50.947502739999997</v>
      </c>
      <c r="N190" s="35">
        <f t="shared" ref="N190" si="1114">SUM(O190:P190)</f>
        <v>4615.0939227999988</v>
      </c>
      <c r="O190" s="35">
        <v>2408.2609701799997</v>
      </c>
      <c r="P190" s="35">
        <f t="shared" ref="P190" si="1115">SUM(Q190:S190)</f>
        <v>2206.8329526199996</v>
      </c>
      <c r="Q190" s="35">
        <v>2000.5607106299999</v>
      </c>
      <c r="R190" s="35">
        <v>109.54597656</v>
      </c>
      <c r="S190" s="35">
        <v>96.726265429999998</v>
      </c>
      <c r="T190" s="35"/>
      <c r="U190" s="35"/>
      <c r="V190" s="35"/>
      <c r="W190" s="35"/>
      <c r="X190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225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24185.511717729998</v>
      </c>
      <c r="C170" s="35">
        <f t="shared" ref="C170" si="927">I170+O170</f>
        <v>14483.384166299998</v>
      </c>
      <c r="D170" s="35">
        <f t="shared" ref="D170" si="928">J170+P170</f>
        <v>9702.1275514300014</v>
      </c>
      <c r="E170" s="35">
        <f t="shared" ref="E170" si="929">K170+Q170</f>
        <v>8089.9556320900001</v>
      </c>
      <c r="F170" s="35">
        <f t="shared" ref="F170" si="930">L170+R170</f>
        <v>1425.98648936</v>
      </c>
      <c r="G170" s="35">
        <f t="shared" ref="G170" si="931">M170+S170</f>
        <v>186.18542997999998</v>
      </c>
      <c r="H170" s="35">
        <f t="shared" ref="H170" si="932">SUM(I170:J170)</f>
        <v>18231.831110259998</v>
      </c>
      <c r="I170" s="35">
        <v>11029.132778179999</v>
      </c>
      <c r="J170" s="35">
        <f t="shared" ref="J170" si="933">SUM(K170:M170)</f>
        <v>7202.6983320800009</v>
      </c>
      <c r="K170" s="35">
        <v>6104.2817125900001</v>
      </c>
      <c r="L170" s="35">
        <v>1022.80283543</v>
      </c>
      <c r="M170" s="35">
        <v>75.61378406</v>
      </c>
      <c r="N170" s="35">
        <f t="shared" ref="N170" si="934">SUM(O170:P170)</f>
        <v>5953.6806074699998</v>
      </c>
      <c r="O170" s="35">
        <v>3454.2513881199998</v>
      </c>
      <c r="P170" s="35">
        <f t="shared" ref="P170" si="935">SUM(Q170:S170)</f>
        <v>2499.42921935</v>
      </c>
      <c r="Q170" s="35">
        <v>1985.6739195</v>
      </c>
      <c r="R170" s="35">
        <v>403.18365392999999</v>
      </c>
      <c r="S170" s="35">
        <v>110.57164591999999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24656.473887529999</v>
      </c>
      <c r="C171" s="35">
        <f t="shared" ref="C171" si="936">I171+O171</f>
        <v>14854.684227199999</v>
      </c>
      <c r="D171" s="35">
        <f t="shared" ref="D171" si="937">J171+P171</f>
        <v>9801.7896603299996</v>
      </c>
      <c r="E171" s="35">
        <f t="shared" ref="E171" si="938">K171+Q171</f>
        <v>8183.1670750399999</v>
      </c>
      <c r="F171" s="35">
        <f t="shared" ref="F171" si="939">L171+R171</f>
        <v>1434.5880091500001</v>
      </c>
      <c r="G171" s="35">
        <f t="shared" ref="G171" si="940">M171+S171</f>
        <v>184.03457614000001</v>
      </c>
      <c r="H171" s="35">
        <f t="shared" ref="H171" si="941">SUM(I171:J171)</f>
        <v>18608.110394110001</v>
      </c>
      <c r="I171" s="35">
        <v>11347.92805189</v>
      </c>
      <c r="J171" s="35">
        <f t="shared" ref="J171" si="942">SUM(K171:M171)</f>
        <v>7260.1823422199996</v>
      </c>
      <c r="K171" s="35">
        <v>6161.5225553</v>
      </c>
      <c r="L171" s="35">
        <v>1023.33417425</v>
      </c>
      <c r="M171" s="35">
        <v>75.325612669999998</v>
      </c>
      <c r="N171" s="35">
        <f t="shared" ref="N171" si="943">SUM(O171:P171)</f>
        <v>6048.3634934199999</v>
      </c>
      <c r="O171" s="35">
        <v>3506.7561753099999</v>
      </c>
      <c r="P171" s="35">
        <f t="shared" ref="P171" si="944">SUM(Q171:S171)</f>
        <v>2541.6073181100001</v>
      </c>
      <c r="Q171" s="35">
        <v>2021.6445197400001</v>
      </c>
      <c r="R171" s="35">
        <v>411.25383490000002</v>
      </c>
      <c r="S171" s="35">
        <v>108.70896347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25276.56302786</v>
      </c>
      <c r="C172" s="35">
        <f t="shared" ref="C172" si="945">I172+O172</f>
        <v>15523.216865859999</v>
      </c>
      <c r="D172" s="35">
        <f t="shared" ref="D172" si="946">J172+P172</f>
        <v>9753.3461619999998</v>
      </c>
      <c r="E172" s="35">
        <f t="shared" ref="E172" si="947">K172+Q172</f>
        <v>8118.4865963000002</v>
      </c>
      <c r="F172" s="35">
        <f t="shared" ref="F172" si="948">L172+R172</f>
        <v>1442.4241544000001</v>
      </c>
      <c r="G172" s="35">
        <f t="shared" ref="G172" si="949">M172+S172</f>
        <v>192.4354113</v>
      </c>
      <c r="H172" s="35">
        <f t="shared" ref="H172" si="950">SUM(I172:J172)</f>
        <v>19149.43906687</v>
      </c>
      <c r="I172" s="35">
        <v>11939.114519209999</v>
      </c>
      <c r="J172" s="35">
        <f t="shared" ref="J172" si="951">SUM(K172:M172)</f>
        <v>7210.3245476599996</v>
      </c>
      <c r="K172" s="35">
        <v>6096.4425541999999</v>
      </c>
      <c r="L172" s="35">
        <v>1032.0128807900001</v>
      </c>
      <c r="M172" s="35">
        <v>81.869112670000007</v>
      </c>
      <c r="N172" s="35">
        <f t="shared" ref="N172" si="952">SUM(O172:P172)</f>
        <v>6127.1239609900003</v>
      </c>
      <c r="O172" s="35">
        <v>3584.1023466500001</v>
      </c>
      <c r="P172" s="35">
        <f t="shared" ref="P172" si="953">SUM(Q172:S172)</f>
        <v>2543.0216143399998</v>
      </c>
      <c r="Q172" s="35">
        <v>2022.0440421000001</v>
      </c>
      <c r="R172" s="35">
        <v>410.41127361000002</v>
      </c>
      <c r="S172" s="35">
        <v>110.56629863000001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25460.813249790001</v>
      </c>
      <c r="C173" s="35">
        <f t="shared" ref="C173" si="954">I173+O173</f>
        <v>15600.65661545</v>
      </c>
      <c r="D173" s="35">
        <f t="shared" ref="D173" si="955">J173+P173</f>
        <v>9860.1566343399991</v>
      </c>
      <c r="E173" s="35">
        <f t="shared" ref="E173" si="956">K173+Q173</f>
        <v>7220.5503650800001</v>
      </c>
      <c r="F173" s="35">
        <f t="shared" ref="F173" si="957">L173+R173</f>
        <v>2452.6466450200001</v>
      </c>
      <c r="G173" s="35">
        <f t="shared" ref="G173" si="958">M173+S173</f>
        <v>186.95962423999998</v>
      </c>
      <c r="H173" s="35">
        <f t="shared" ref="H173" si="959">SUM(I173:J173)</f>
        <v>19247.261965270001</v>
      </c>
      <c r="I173" s="35">
        <v>11954.00110614</v>
      </c>
      <c r="J173" s="35">
        <f t="shared" ref="J173" si="960">SUM(K173:M173)</f>
        <v>7293.2608591299995</v>
      </c>
      <c r="K173" s="35">
        <v>5481.05283452</v>
      </c>
      <c r="L173" s="35">
        <v>1732.1238446699999</v>
      </c>
      <c r="M173" s="35">
        <v>80.084179939999999</v>
      </c>
      <c r="N173" s="35">
        <f t="shared" ref="N173" si="961">SUM(O173:P173)</f>
        <v>6213.5512845200001</v>
      </c>
      <c r="O173" s="35">
        <v>3646.6555093100001</v>
      </c>
      <c r="P173" s="35">
        <f t="shared" ref="P173" si="962">SUM(Q173:S173)</f>
        <v>2566.89577521</v>
      </c>
      <c r="Q173" s="35">
        <v>1739.4975305600001</v>
      </c>
      <c r="R173" s="35">
        <v>720.52280035000001</v>
      </c>
      <c r="S173" s="35">
        <v>106.8754443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25779.80496383</v>
      </c>
      <c r="C174" s="35">
        <f t="shared" ref="C174" si="963">I174+O174</f>
        <v>15934.243981399999</v>
      </c>
      <c r="D174" s="35">
        <f t="shared" ref="D174" si="964">J174+P174</f>
        <v>9845.5609824300009</v>
      </c>
      <c r="E174" s="35">
        <f t="shared" ref="E174" si="965">K174+Q174</f>
        <v>7186.9110639600003</v>
      </c>
      <c r="F174" s="35">
        <f t="shared" ref="F174" si="966">L174+R174</f>
        <v>2469.5885215899998</v>
      </c>
      <c r="G174" s="35">
        <f t="shared" ref="G174" si="967">M174+S174</f>
        <v>189.06139688000002</v>
      </c>
      <c r="H174" s="35">
        <f t="shared" ref="H174" si="968">SUM(I174:J174)</f>
        <v>19473.639928420002</v>
      </c>
      <c r="I174" s="35">
        <v>12226.79149437</v>
      </c>
      <c r="J174" s="35">
        <f t="shared" ref="J174" si="969">SUM(K174:M174)</f>
        <v>7246.8484340499999</v>
      </c>
      <c r="K174" s="35">
        <v>5423.4715165799998</v>
      </c>
      <c r="L174" s="35">
        <v>1742.34954948</v>
      </c>
      <c r="M174" s="35">
        <v>81.027367990000002</v>
      </c>
      <c r="N174" s="35">
        <f t="shared" ref="N174" si="970">SUM(O174:P174)</f>
        <v>6306.1650354100002</v>
      </c>
      <c r="O174" s="35">
        <v>3707.4524870300002</v>
      </c>
      <c r="P174" s="35">
        <f t="shared" ref="P174" si="971">SUM(Q174:S174)</f>
        <v>2598.71254838</v>
      </c>
      <c r="Q174" s="35">
        <v>1763.43954738</v>
      </c>
      <c r="R174" s="35">
        <v>727.23897210999996</v>
      </c>
      <c r="S174" s="35">
        <v>108.03402889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26195.829498450003</v>
      </c>
      <c r="C175" s="35">
        <f t="shared" ref="C175" si="972">I175+O175</f>
        <v>16269.9712633</v>
      </c>
      <c r="D175" s="35">
        <f t="shared" ref="D175" si="973">J175+P175</f>
        <v>9925.8582351500008</v>
      </c>
      <c r="E175" s="35">
        <f t="shared" ref="E175" si="974">K175+Q175</f>
        <v>7295.2010638800002</v>
      </c>
      <c r="F175" s="35">
        <f t="shared" ref="F175" si="975">L175+R175</f>
        <v>2440.9336287000001</v>
      </c>
      <c r="G175" s="35">
        <f t="shared" ref="G175" si="976">M175+S175</f>
        <v>189.72354257000001</v>
      </c>
      <c r="H175" s="35">
        <f t="shared" ref="H175" si="977">SUM(I175:J175)</f>
        <v>19770.917255519998</v>
      </c>
      <c r="I175" s="35">
        <v>12461.11473189</v>
      </c>
      <c r="J175" s="35">
        <f t="shared" ref="J175" si="978">SUM(K175:M175)</f>
        <v>7309.80252363</v>
      </c>
      <c r="K175" s="35">
        <v>5487.1471212699998</v>
      </c>
      <c r="L175" s="35">
        <v>1741.5965705999999</v>
      </c>
      <c r="M175" s="35">
        <v>81.058831760000004</v>
      </c>
      <c r="N175" s="35">
        <f t="shared" ref="N175" si="979">SUM(O175:P175)</f>
        <v>6424.9122429300005</v>
      </c>
      <c r="O175" s="35">
        <v>3808.8565314100001</v>
      </c>
      <c r="P175" s="35">
        <f t="shared" ref="P175" si="980">SUM(Q175:S175)</f>
        <v>2616.0557115199999</v>
      </c>
      <c r="Q175" s="35">
        <v>1808.0539426099999</v>
      </c>
      <c r="R175" s="35">
        <v>699.33705810000004</v>
      </c>
      <c r="S175" s="35">
        <v>108.66471081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26313.367314869996</v>
      </c>
      <c r="C176" s="35">
        <f t="shared" ref="C176" si="981">I176+O176</f>
        <v>16294.948748979999</v>
      </c>
      <c r="D176" s="35">
        <f t="shared" ref="D176" si="982">J176+P176</f>
        <v>10018.418565890001</v>
      </c>
      <c r="E176" s="35">
        <f t="shared" ref="E176" si="983">K176+Q176</f>
        <v>7282.4646282600006</v>
      </c>
      <c r="F176" s="35">
        <f t="shared" ref="F176" si="984">L176+R176</f>
        <v>2544.7140084799998</v>
      </c>
      <c r="G176" s="35">
        <f t="shared" ref="G176" si="985">M176+S176</f>
        <v>191.23992915000002</v>
      </c>
      <c r="H176" s="35">
        <f t="shared" ref="H176" si="986">SUM(I176:J176)</f>
        <v>19832.171467190001</v>
      </c>
      <c r="I176" s="35">
        <v>12464.930963029999</v>
      </c>
      <c r="J176" s="35">
        <f t="shared" ref="J176" si="987">SUM(K176:M176)</f>
        <v>7367.2405041600005</v>
      </c>
      <c r="K176" s="35">
        <v>5473.5540014600001</v>
      </c>
      <c r="L176" s="35">
        <v>1806.2846880699999</v>
      </c>
      <c r="M176" s="35">
        <v>87.401814630000004</v>
      </c>
      <c r="N176" s="35">
        <f t="shared" ref="N176" si="988">SUM(O176:P176)</f>
        <v>6481.19584768</v>
      </c>
      <c r="O176" s="35">
        <v>3830.01778595</v>
      </c>
      <c r="P176" s="35">
        <f t="shared" ref="P176" si="989">SUM(Q176:S176)</f>
        <v>2651.1780617300001</v>
      </c>
      <c r="Q176" s="35">
        <v>1808.9106268</v>
      </c>
      <c r="R176" s="35">
        <v>738.42932040999995</v>
      </c>
      <c r="S176" s="35">
        <v>103.83811452</v>
      </c>
      <c r="T176" s="35"/>
      <c r="U176" s="35"/>
      <c r="V176" s="35"/>
      <c r="W176" s="35"/>
      <c r="X176" s="35"/>
      <c r="Y176" s="35"/>
    </row>
    <row r="177" spans="1:25" hidden="1" outlineLevel="1" collapsed="1">
      <c r="A177" s="9">
        <v>45597</v>
      </c>
      <c r="B177" s="35">
        <v>26508.395765449997</v>
      </c>
      <c r="C177" s="35">
        <f t="shared" ref="C177" si="990">I177+O177</f>
        <v>16471.654745259999</v>
      </c>
      <c r="D177" s="35">
        <f t="shared" ref="D177" si="991">J177+P177</f>
        <v>10036.74102019</v>
      </c>
      <c r="E177" s="35">
        <f t="shared" ref="E177" si="992">K177+Q177</f>
        <v>7226.2409405199996</v>
      </c>
      <c r="F177" s="35">
        <f t="shared" ref="F177" si="993">L177+R177</f>
        <v>2590.0076131700002</v>
      </c>
      <c r="G177" s="35">
        <f t="shared" ref="G177" si="994">M177+S177</f>
        <v>220.49246650000001</v>
      </c>
      <c r="H177" s="35">
        <f t="shared" ref="H177" si="995">SUM(I177:J177)</f>
        <v>20016.026301960002</v>
      </c>
      <c r="I177" s="35">
        <v>12635.03530245</v>
      </c>
      <c r="J177" s="35">
        <f t="shared" ref="J177" si="996">SUM(K177:M177)</f>
        <v>7380.9909995100006</v>
      </c>
      <c r="K177" s="35">
        <v>5418.6820770300001</v>
      </c>
      <c r="L177" s="35">
        <v>1860.8747170900001</v>
      </c>
      <c r="M177" s="35">
        <v>101.43420539</v>
      </c>
      <c r="N177" s="35">
        <f t="shared" ref="N177" si="997">SUM(O177:P177)</f>
        <v>6492.3694634900003</v>
      </c>
      <c r="O177" s="35">
        <v>3836.6194428099998</v>
      </c>
      <c r="P177" s="35">
        <f t="shared" ref="P177" si="998">SUM(Q177:S177)</f>
        <v>2655.75002068</v>
      </c>
      <c r="Q177" s="35">
        <v>1807.55886349</v>
      </c>
      <c r="R177" s="35">
        <v>729.13289608000002</v>
      </c>
      <c r="S177" s="35">
        <v>119.05826111</v>
      </c>
      <c r="T177" s="35"/>
      <c r="U177" s="35"/>
      <c r="V177" s="35"/>
      <c r="W177" s="35"/>
      <c r="X177" s="35"/>
      <c r="Y177" s="35"/>
    </row>
    <row r="178" spans="1:25" collapsed="1">
      <c r="A178" s="9">
        <v>45627</v>
      </c>
      <c r="B178" s="35">
        <v>27044.259182920003</v>
      </c>
      <c r="C178" s="35">
        <f t="shared" ref="C178" si="999">I178+O178</f>
        <v>16914.03178523</v>
      </c>
      <c r="D178" s="35">
        <f t="shared" ref="D178" si="1000">J178+P178</f>
        <v>10130.22739769</v>
      </c>
      <c r="E178" s="35">
        <f t="shared" ref="E178" si="1001">K178+Q178</f>
        <v>7296.6232074400004</v>
      </c>
      <c r="F178" s="35">
        <f t="shared" ref="F178" si="1002">L178+R178</f>
        <v>2622.36234092</v>
      </c>
      <c r="G178" s="35">
        <f t="shared" ref="G178" si="1003">M178+S178</f>
        <v>211.24184932999998</v>
      </c>
      <c r="H178" s="35">
        <f t="shared" ref="H178" si="1004">SUM(I178:J178)</f>
        <v>20426.174667669999</v>
      </c>
      <c r="I178" s="35">
        <v>13022.74445351</v>
      </c>
      <c r="J178" s="35">
        <f t="shared" ref="J178" si="1005">SUM(K178:M178)</f>
        <v>7403.4302141600001</v>
      </c>
      <c r="K178" s="35">
        <v>5419.3507390000004</v>
      </c>
      <c r="L178" s="35">
        <v>1892.5124674199999</v>
      </c>
      <c r="M178" s="35">
        <v>91.567007739999994</v>
      </c>
      <c r="N178" s="35">
        <f t="shared" ref="N178" si="1006">SUM(O178:P178)</f>
        <v>6618.0845152500005</v>
      </c>
      <c r="O178" s="35">
        <v>3891.2873317200001</v>
      </c>
      <c r="P178" s="35">
        <f t="shared" ref="P178" si="1007">SUM(Q178:S178)</f>
        <v>2726.79718353</v>
      </c>
      <c r="Q178" s="35">
        <v>1877.27246844</v>
      </c>
      <c r="R178" s="35">
        <v>729.84987349999994</v>
      </c>
      <c r="S178" s="35">
        <v>119.67484159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27242.143442330002</v>
      </c>
      <c r="C179" s="35">
        <f t="shared" ref="C179" si="1008">I179+O179</f>
        <v>17062.969993049999</v>
      </c>
      <c r="D179" s="35">
        <f t="shared" ref="D179" si="1009">J179+P179</f>
        <v>10179.173449279999</v>
      </c>
      <c r="E179" s="35">
        <f t="shared" ref="E179" si="1010">K179+Q179</f>
        <v>7357.17085692</v>
      </c>
      <c r="F179" s="35">
        <f t="shared" ref="F179" si="1011">L179+R179</f>
        <v>2654.6660777699999</v>
      </c>
      <c r="G179" s="35">
        <f t="shared" ref="G179" si="1012">M179+S179</f>
        <v>167.33651459000001</v>
      </c>
      <c r="H179" s="35">
        <f t="shared" ref="H179" si="1013">SUM(I179:J179)</f>
        <v>20628.44014386</v>
      </c>
      <c r="I179" s="35">
        <v>13152.7114649</v>
      </c>
      <c r="J179" s="35">
        <f t="shared" ref="J179" si="1014">SUM(K179:M179)</f>
        <v>7475.7286789599993</v>
      </c>
      <c r="K179" s="35">
        <v>5481.7815711399999</v>
      </c>
      <c r="L179" s="35">
        <v>1916.1604066299999</v>
      </c>
      <c r="M179" s="35">
        <v>77.786701190000002</v>
      </c>
      <c r="N179" s="35">
        <f t="shared" ref="N179" si="1015">SUM(O179:P179)</f>
        <v>6613.7032984699999</v>
      </c>
      <c r="O179" s="35">
        <v>3910.2585281500001</v>
      </c>
      <c r="P179" s="35">
        <f t="shared" ref="P179" si="1016">SUM(Q179:S179)</f>
        <v>2703.4447703199999</v>
      </c>
      <c r="Q179" s="35">
        <v>1875.3892857799999</v>
      </c>
      <c r="R179" s="35">
        <v>738.50567114</v>
      </c>
      <c r="S179" s="35">
        <v>89.549813400000005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27547.540832409999</v>
      </c>
      <c r="C180" s="35">
        <f t="shared" ref="C180" si="1017">I180+O180</f>
        <v>17106.293584219999</v>
      </c>
      <c r="D180" s="35">
        <f t="shared" ref="D180" si="1018">J180+P180</f>
        <v>10441.247248189999</v>
      </c>
      <c r="E180" s="35">
        <f t="shared" ref="E180" si="1019">K180+Q180</f>
        <v>7600.0803351699997</v>
      </c>
      <c r="F180" s="35">
        <f t="shared" ref="F180" si="1020">L180+R180</f>
        <v>2669.1575930399999</v>
      </c>
      <c r="G180" s="35">
        <f t="shared" ref="G180" si="1021">M180+S180</f>
        <v>172.00931997999999</v>
      </c>
      <c r="H180" s="35">
        <f t="shared" ref="H180" si="1022">SUM(I180:J180)</f>
        <v>20882.93851869</v>
      </c>
      <c r="I180" s="35">
        <v>13128.78847589</v>
      </c>
      <c r="J180" s="35">
        <f t="shared" ref="J180" si="1023">SUM(K180:M180)</f>
        <v>7754.150042799999</v>
      </c>
      <c r="K180" s="35">
        <v>5735.6352641499998</v>
      </c>
      <c r="L180" s="35">
        <v>1939.8587576499999</v>
      </c>
      <c r="M180" s="35">
        <v>78.656020999999996</v>
      </c>
      <c r="N180" s="35">
        <f t="shared" ref="N180" si="1024">SUM(O180:P180)</f>
        <v>6664.60231372</v>
      </c>
      <c r="O180" s="35">
        <v>3977.50510833</v>
      </c>
      <c r="P180" s="35">
        <f t="shared" ref="P180" si="1025">SUM(Q180:S180)</f>
        <v>2687.09720539</v>
      </c>
      <c r="Q180" s="35">
        <v>1864.4450710199999</v>
      </c>
      <c r="R180" s="35">
        <v>729.29883539000002</v>
      </c>
      <c r="S180" s="35">
        <v>93.353298980000005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27269.79420244</v>
      </c>
      <c r="C181" s="35">
        <f t="shared" ref="C181" si="1026">I181+O181</f>
        <v>16763.342843390001</v>
      </c>
      <c r="D181" s="35">
        <f t="shared" ref="D181" si="1027">J181+P181</f>
        <v>10506.451359050001</v>
      </c>
      <c r="E181" s="35">
        <f t="shared" ref="E181" si="1028">K181+Q181</f>
        <v>7658.5687082000004</v>
      </c>
      <c r="F181" s="35">
        <f t="shared" ref="F181" si="1029">L181+R181</f>
        <v>2682.1659111500003</v>
      </c>
      <c r="G181" s="35">
        <f t="shared" ref="G181" si="1030">M181+S181</f>
        <v>165.71673970000001</v>
      </c>
      <c r="H181" s="35">
        <f t="shared" ref="H181" si="1031">SUM(I181:J181)</f>
        <v>20558.02427894</v>
      </c>
      <c r="I181" s="35">
        <v>12739.740193199999</v>
      </c>
      <c r="J181" s="35">
        <f t="shared" ref="J181" si="1032">SUM(K181:M181)</f>
        <v>7818.2840857400006</v>
      </c>
      <c r="K181" s="35">
        <v>5789.6823666600003</v>
      </c>
      <c r="L181" s="35">
        <v>1949.7903151600001</v>
      </c>
      <c r="M181" s="35">
        <v>78.811403920000004</v>
      </c>
      <c r="N181" s="35">
        <f t="shared" ref="N181" si="1033">SUM(O181:P181)</f>
        <v>6711.7699235</v>
      </c>
      <c r="O181" s="35">
        <v>4023.6026501900001</v>
      </c>
      <c r="P181" s="35">
        <f t="shared" ref="P181" si="1034">SUM(Q181:S181)</f>
        <v>2688.1672733099999</v>
      </c>
      <c r="Q181" s="35">
        <v>1868.8863415400001</v>
      </c>
      <c r="R181" s="35">
        <v>732.37559598999997</v>
      </c>
      <c r="S181" s="35">
        <v>86.905335780000001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28040.189585099997</v>
      </c>
      <c r="C182" s="35">
        <f t="shared" ref="C182" si="1035">I182+O182</f>
        <v>17424.475336240001</v>
      </c>
      <c r="D182" s="35">
        <f t="shared" ref="D182" si="1036">J182+P182</f>
        <v>10615.71424886</v>
      </c>
      <c r="E182" s="35">
        <f t="shared" ref="E182" si="1037">K182+Q182</f>
        <v>7731.4279434600003</v>
      </c>
      <c r="F182" s="35">
        <f t="shared" ref="F182" si="1038">L182+R182</f>
        <v>2720.84382792</v>
      </c>
      <c r="G182" s="35">
        <f t="shared" ref="G182" si="1039">M182+S182</f>
        <v>163.44247748000001</v>
      </c>
      <c r="H182" s="35">
        <f t="shared" ref="H182" si="1040">SUM(I182:J182)</f>
        <v>21235.162904559998</v>
      </c>
      <c r="I182" s="35">
        <v>13321.9766009</v>
      </c>
      <c r="J182" s="35">
        <f t="shared" ref="J182" si="1041">SUM(K182:M182)</f>
        <v>7913.1863036600007</v>
      </c>
      <c r="K182" s="35">
        <v>5854.4474139000004</v>
      </c>
      <c r="L182" s="35">
        <v>1982.0737712600001</v>
      </c>
      <c r="M182" s="35">
        <v>76.665118500000005</v>
      </c>
      <c r="N182" s="35">
        <f t="shared" ref="N182" si="1042">SUM(O182:P182)</f>
        <v>6805.0266805400006</v>
      </c>
      <c r="O182" s="35">
        <v>4102.4987353400002</v>
      </c>
      <c r="P182" s="35">
        <f t="shared" ref="P182" si="1043">SUM(Q182:S182)</f>
        <v>2702.5279452</v>
      </c>
      <c r="Q182" s="35">
        <v>1876.9805295599999</v>
      </c>
      <c r="R182" s="35">
        <v>738.77005666000002</v>
      </c>
      <c r="S182" s="35">
        <v>86.777358980000002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28480.487138460001</v>
      </c>
      <c r="C183" s="35">
        <f t="shared" ref="C183" si="1044">I183+O183</f>
        <v>17804.708121480002</v>
      </c>
      <c r="D183" s="35">
        <f t="shared" ref="D183" si="1045">J183+P183</f>
        <v>10675.779016980001</v>
      </c>
      <c r="E183" s="35">
        <f t="shared" ref="E183" si="1046">K183+Q183</f>
        <v>7722.3489940300005</v>
      </c>
      <c r="F183" s="35">
        <f t="shared" ref="F183" si="1047">L183+R183</f>
        <v>2789.6816456000001</v>
      </c>
      <c r="G183" s="35">
        <f t="shared" ref="G183" si="1048">M183+S183</f>
        <v>163.74837735</v>
      </c>
      <c r="H183" s="35">
        <f t="shared" ref="H183" si="1049">SUM(I183:J183)</f>
        <v>21695.014735210003</v>
      </c>
      <c r="I183" s="35">
        <v>13687.579411520001</v>
      </c>
      <c r="J183" s="35">
        <f t="shared" ref="J183" si="1050">SUM(K183:M183)</f>
        <v>8007.4353236900006</v>
      </c>
      <c r="K183" s="35">
        <v>5872.71413751</v>
      </c>
      <c r="L183" s="35">
        <v>2057.3419891100002</v>
      </c>
      <c r="M183" s="35">
        <v>77.379197070000004</v>
      </c>
      <c r="N183" s="35">
        <f t="shared" ref="N183" si="1051">SUM(O183:P183)</f>
        <v>6785.4724032499998</v>
      </c>
      <c r="O183" s="35">
        <v>4117.1287099600004</v>
      </c>
      <c r="P183" s="35">
        <f t="shared" ref="P183" si="1052">SUM(Q183:S183)</f>
        <v>2668.3436932899999</v>
      </c>
      <c r="Q183" s="35">
        <v>1849.6348565200001</v>
      </c>
      <c r="R183" s="35">
        <v>732.33965649000004</v>
      </c>
      <c r="S183" s="35">
        <v>86.369180279999995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29009.540553939998</v>
      </c>
      <c r="C184" s="35">
        <f t="shared" ref="C184" si="1053">I184+O184</f>
        <v>18175.12027996</v>
      </c>
      <c r="D184" s="35">
        <f t="shared" ref="D184" si="1054">J184+P184</f>
        <v>10834.42027398</v>
      </c>
      <c r="E184" s="35">
        <f t="shared" ref="E184" si="1055">K184+Q184</f>
        <v>7760.60114565</v>
      </c>
      <c r="F184" s="35">
        <f t="shared" ref="F184" si="1056">L184+R184</f>
        <v>2913.8003046200001</v>
      </c>
      <c r="G184" s="35">
        <f t="shared" ref="G184" si="1057">M184+S184</f>
        <v>160.01882370999999</v>
      </c>
      <c r="H184" s="35">
        <f t="shared" ref="H184" si="1058">SUM(I184:J184)</f>
        <v>22072.908803049999</v>
      </c>
      <c r="I184" s="35">
        <v>13895.92482127</v>
      </c>
      <c r="J184" s="35">
        <f t="shared" ref="J184" si="1059">SUM(K184:M184)</f>
        <v>8176.9839817800002</v>
      </c>
      <c r="K184" s="35">
        <v>5975.8188093600002</v>
      </c>
      <c r="L184" s="35">
        <v>2128.2317502300002</v>
      </c>
      <c r="M184" s="35">
        <v>72.933422190000002</v>
      </c>
      <c r="N184" s="35">
        <f t="shared" ref="N184" si="1060">SUM(O184:P184)</f>
        <v>6936.6317508900001</v>
      </c>
      <c r="O184" s="35">
        <v>4279.1954586900001</v>
      </c>
      <c r="P184" s="35">
        <f t="shared" ref="P184" si="1061">SUM(Q184:S184)</f>
        <v>2657.4362922</v>
      </c>
      <c r="Q184" s="35">
        <v>1784.7823362900001</v>
      </c>
      <c r="R184" s="35">
        <v>785.56855439000003</v>
      </c>
      <c r="S184" s="35">
        <v>87.085401520000005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29027.415411119997</v>
      </c>
      <c r="C185" s="35">
        <f t="shared" ref="C185" si="1062">I185+O185</f>
        <v>18075.85053879</v>
      </c>
      <c r="D185" s="35">
        <f t="shared" ref="D185" si="1063">J185+P185</f>
        <v>10951.56487233</v>
      </c>
      <c r="E185" s="35">
        <f t="shared" ref="E185" si="1064">K185+Q185</f>
        <v>7836.2464166</v>
      </c>
      <c r="F185" s="35">
        <f t="shared" ref="F185" si="1065">L185+R185</f>
        <v>2947.1892837799996</v>
      </c>
      <c r="G185" s="35">
        <f t="shared" ref="G185" si="1066">M185+S185</f>
        <v>168.12917195</v>
      </c>
      <c r="H185" s="35">
        <f t="shared" ref="H185" si="1067">SUM(I185:J185)</f>
        <v>22088.131180639997</v>
      </c>
      <c r="I185" s="35">
        <v>13815.79200564</v>
      </c>
      <c r="J185" s="35">
        <f t="shared" ref="J185" si="1068">SUM(K185:M185)</f>
        <v>8272.3391749999992</v>
      </c>
      <c r="K185" s="35">
        <v>6038.04520194</v>
      </c>
      <c r="L185" s="35">
        <v>2163.5631474299998</v>
      </c>
      <c r="M185" s="35">
        <v>70.730825629999998</v>
      </c>
      <c r="N185" s="35">
        <f t="shared" ref="N185" si="1069">SUM(O185:P185)</f>
        <v>6939.2842304799997</v>
      </c>
      <c r="O185" s="35">
        <v>4260.0585331499997</v>
      </c>
      <c r="P185" s="35">
        <f t="shared" ref="P185" si="1070">SUM(Q185:S185)</f>
        <v>2679.22569733</v>
      </c>
      <c r="Q185" s="35">
        <v>1798.20121466</v>
      </c>
      <c r="R185" s="35">
        <v>783.62613635000002</v>
      </c>
      <c r="S185" s="35">
        <v>97.398346320000002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29643.035260330002</v>
      </c>
      <c r="C186" s="35">
        <f t="shared" ref="C186" si="1071">I186+O186</f>
        <v>18638.607699110002</v>
      </c>
      <c r="D186" s="35">
        <f t="shared" ref="D186" si="1072">J186+P186</f>
        <v>11004.42756122</v>
      </c>
      <c r="E186" s="35">
        <f t="shared" ref="E186" si="1073">K186+Q186</f>
        <v>7936.4194328200001</v>
      </c>
      <c r="F186" s="35">
        <f t="shared" ref="F186" si="1074">L186+R186</f>
        <v>2912.2455979199999</v>
      </c>
      <c r="G186" s="35">
        <f t="shared" ref="G186" si="1075">M186+S186</f>
        <v>155.76253048000001</v>
      </c>
      <c r="H186" s="35">
        <f t="shared" ref="H186" si="1076">SUM(I186:J186)</f>
        <v>22757.888907820001</v>
      </c>
      <c r="I186" s="35">
        <v>14392.968823810001</v>
      </c>
      <c r="J186" s="35">
        <f t="shared" ref="J186" si="1077">SUM(K186:M186)</f>
        <v>8364.9200840100002</v>
      </c>
      <c r="K186" s="35">
        <v>6153.9526830499999</v>
      </c>
      <c r="L186" s="35">
        <v>2140.1585166199998</v>
      </c>
      <c r="M186" s="35">
        <v>70.808884340000006</v>
      </c>
      <c r="N186" s="35">
        <f t="shared" ref="N186" si="1078">SUM(O186:P186)</f>
        <v>6885.1463525099998</v>
      </c>
      <c r="O186" s="35">
        <v>4245.6388753000001</v>
      </c>
      <c r="P186" s="35">
        <f t="shared" ref="P186" si="1079">SUM(Q186:S186)</f>
        <v>2639.5074772099997</v>
      </c>
      <c r="Q186" s="35">
        <v>1782.46674977</v>
      </c>
      <c r="R186" s="35">
        <v>772.08708130000002</v>
      </c>
      <c r="S186" s="35">
        <v>84.953646140000004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30221.12384547</v>
      </c>
      <c r="C187" s="35">
        <f t="shared" ref="C187" si="1080">I187+O187</f>
        <v>19087.299629900001</v>
      </c>
      <c r="D187" s="35">
        <f t="shared" ref="D187" si="1081">J187+P187</f>
        <v>11133.824215570001</v>
      </c>
      <c r="E187" s="35">
        <f t="shared" ref="E187" si="1082">K187+Q187</f>
        <v>8097.40936814</v>
      </c>
      <c r="F187" s="35">
        <f t="shared" ref="F187" si="1083">L187+R187</f>
        <v>2881.5694088999999</v>
      </c>
      <c r="G187" s="35">
        <f t="shared" ref="G187" si="1084">M187+S187</f>
        <v>154.84543853</v>
      </c>
      <c r="H187" s="35">
        <f t="shared" ref="H187" si="1085">SUM(I187:J187)</f>
        <v>23309.419260170002</v>
      </c>
      <c r="I187" s="35">
        <v>14834.123364110001</v>
      </c>
      <c r="J187" s="35">
        <f t="shared" ref="J187" si="1086">SUM(K187:M187)</f>
        <v>8475.2958960600008</v>
      </c>
      <c r="K187" s="35">
        <v>6265.6924991400001</v>
      </c>
      <c r="L187" s="35">
        <v>2140.07961841</v>
      </c>
      <c r="M187" s="35">
        <v>69.52377851</v>
      </c>
      <c r="N187" s="35">
        <f t="shared" ref="N187" si="1087">SUM(O187:P187)</f>
        <v>6911.7045853</v>
      </c>
      <c r="O187" s="35">
        <v>4253.1762657899999</v>
      </c>
      <c r="P187" s="35">
        <f t="shared" ref="P187" si="1088">SUM(Q187:S187)</f>
        <v>2658.5283195100001</v>
      </c>
      <c r="Q187" s="35">
        <v>1831.7168690000001</v>
      </c>
      <c r="R187" s="35">
        <v>741.48979049000002</v>
      </c>
      <c r="S187" s="35">
        <v>85.321660019999996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30507.118584870001</v>
      </c>
      <c r="C188" s="35">
        <f t="shared" ref="C188" si="1089">I188+O188</f>
        <v>19176.11874862</v>
      </c>
      <c r="D188" s="35">
        <f t="shared" ref="D188" si="1090">J188+P188</f>
        <v>11330.999836250001</v>
      </c>
      <c r="E188" s="35">
        <f t="shared" ref="E188" si="1091">K188+Q188</f>
        <v>8263.5894999499997</v>
      </c>
      <c r="F188" s="35">
        <f t="shared" ref="F188" si="1092">L188+R188</f>
        <v>2909.34398027</v>
      </c>
      <c r="G188" s="35">
        <f t="shared" ref="G188" si="1093">M188+S188</f>
        <v>158.06635603000001</v>
      </c>
      <c r="H188" s="35">
        <f t="shared" ref="H188" si="1094">SUM(I188:J188)</f>
        <v>23496.189334629998</v>
      </c>
      <c r="I188" s="35">
        <v>14861.18317688</v>
      </c>
      <c r="J188" s="35">
        <f t="shared" ref="J188" si="1095">SUM(K188:M188)</f>
        <v>8635.0061577500001</v>
      </c>
      <c r="K188" s="35">
        <v>6407.3979946099998</v>
      </c>
      <c r="L188" s="35">
        <v>2157.71216413</v>
      </c>
      <c r="M188" s="35">
        <v>69.895999009999997</v>
      </c>
      <c r="N188" s="35">
        <f t="shared" ref="N188" si="1096">SUM(O188:P188)</f>
        <v>7010.9292502400003</v>
      </c>
      <c r="O188" s="35">
        <v>4314.9355717400003</v>
      </c>
      <c r="P188" s="35">
        <f t="shared" ref="P188" si="1097">SUM(Q188:S188)</f>
        <v>2695.9936785000004</v>
      </c>
      <c r="Q188" s="35">
        <v>1856.19150534</v>
      </c>
      <c r="R188" s="35">
        <v>751.63181613999996</v>
      </c>
      <c r="S188" s="35">
        <v>88.170357019999997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30913.37196954</v>
      </c>
      <c r="C189" s="35">
        <f t="shared" ref="C189" si="1098">I189+O189</f>
        <v>19423.47815965</v>
      </c>
      <c r="D189" s="35">
        <f t="shared" ref="D189" si="1099">J189+P189</f>
        <v>11489.893809889998</v>
      </c>
      <c r="E189" s="35">
        <f t="shared" ref="E189" si="1100">K189+Q189</f>
        <v>8410.8809165900002</v>
      </c>
      <c r="F189" s="35">
        <f t="shared" ref="F189" si="1101">L189+R189</f>
        <v>2919.1955572299998</v>
      </c>
      <c r="G189" s="35">
        <f t="shared" ref="G189" si="1102">M189+S189</f>
        <v>159.81733607000001</v>
      </c>
      <c r="H189" s="35">
        <f t="shared" ref="H189" si="1103">SUM(I189:J189)</f>
        <v>23841.696548009997</v>
      </c>
      <c r="I189" s="35">
        <v>15062.76278418</v>
      </c>
      <c r="J189" s="35">
        <f t="shared" ref="J189" si="1104">SUM(K189:M189)</f>
        <v>8778.9337638299985</v>
      </c>
      <c r="K189" s="35">
        <v>6543.1791146400001</v>
      </c>
      <c r="L189" s="35">
        <v>2165.0000080099999</v>
      </c>
      <c r="M189" s="35">
        <v>70.754641179999993</v>
      </c>
      <c r="N189" s="35">
        <f t="shared" ref="N189" si="1105">SUM(O189:P189)</f>
        <v>7071.6754215299998</v>
      </c>
      <c r="O189" s="35">
        <v>4360.7153754700003</v>
      </c>
      <c r="P189" s="35">
        <f t="shared" ref="P189" si="1106">SUM(Q189:S189)</f>
        <v>2710.9600460599995</v>
      </c>
      <c r="Q189" s="35">
        <v>1867.7018019499999</v>
      </c>
      <c r="R189" s="35">
        <v>754.19554921999998</v>
      </c>
      <c r="S189" s="35">
        <v>89.062694890000003</v>
      </c>
      <c r="T189" s="35"/>
      <c r="U189" s="35"/>
      <c r="V189" s="35"/>
      <c r="W189" s="35"/>
      <c r="X189" s="35"/>
      <c r="Y189" s="35"/>
    </row>
    <row r="190" spans="1:25">
      <c r="A190" s="9">
        <v>45992</v>
      </c>
      <c r="B190" s="35">
        <v>32340.383610960002</v>
      </c>
      <c r="C190" s="35">
        <f t="shared" ref="C190" si="1107">I190+O190</f>
        <v>20642.92778546</v>
      </c>
      <c r="D190" s="35">
        <f t="shared" ref="D190" si="1108">J190+P190</f>
        <v>11697.455825499999</v>
      </c>
      <c r="E190" s="35">
        <f t="shared" ref="E190" si="1109">K190+Q190</f>
        <v>8622.0254335499994</v>
      </c>
      <c r="F190" s="35">
        <f t="shared" ref="F190" si="1110">L190+R190</f>
        <v>2917.5010439499997</v>
      </c>
      <c r="G190" s="35">
        <f t="shared" ref="G190" si="1111">M190+S190</f>
        <v>157.929348</v>
      </c>
      <c r="H190" s="35">
        <f t="shared" ref="H190" si="1112">SUM(I190:J190)</f>
        <v>25064.37392813</v>
      </c>
      <c r="I190" s="35">
        <v>16104.41500692</v>
      </c>
      <c r="J190" s="35">
        <f t="shared" ref="J190" si="1113">SUM(K190:M190)</f>
        <v>8959.95892121</v>
      </c>
      <c r="K190" s="35">
        <v>6733.7144430799999</v>
      </c>
      <c r="L190" s="35">
        <v>2157.6549369999998</v>
      </c>
      <c r="M190" s="35">
        <v>68.589541130000001</v>
      </c>
      <c r="N190" s="35">
        <f t="shared" ref="N190" si="1114">SUM(O190:P190)</f>
        <v>7276.0096828299993</v>
      </c>
      <c r="O190" s="35">
        <v>4538.51277854</v>
      </c>
      <c r="P190" s="35">
        <f t="shared" ref="P190" si="1115">SUM(Q190:S190)</f>
        <v>2737.4969042899997</v>
      </c>
      <c r="Q190" s="35">
        <v>1888.31099047</v>
      </c>
      <c r="R190" s="35">
        <v>759.84610695000003</v>
      </c>
      <c r="S190" s="35">
        <v>89.339806870000004</v>
      </c>
      <c r="T190" s="35"/>
      <c r="U190" s="35"/>
      <c r="V190" s="35"/>
      <c r="W190" s="35"/>
      <c r="X190" s="35"/>
      <c r="Y190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225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251</v>
      </c>
      <c r="D7" s="205" t="s">
        <v>252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 hidden="1" outlineLevel="1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 hidden="1" outlineLevel="1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 hidden="1" outlineLevel="1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 hidden="1" outlineLevel="1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 hidden="1" outlineLevel="1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 hidden="1" outlineLevel="1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 hidden="1" outlineLevel="1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 hidden="1" outlineLevel="1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 hidden="1" outlineLevel="1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 hidden="1" outlineLevel="1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 hidden="1" outlineLevel="1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 hidden="1" outlineLevel="1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 hidden="1" outlineLevel="1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  <row r="170" spans="1:22" hidden="1" outlineLevel="1">
      <c r="A170" s="9">
        <v>45383</v>
      </c>
      <c r="B170" s="130">
        <v>13614.51553633</v>
      </c>
      <c r="C170" s="130">
        <v>4731.0365993699997</v>
      </c>
      <c r="D170" s="130">
        <v>4.3298552400000005</v>
      </c>
      <c r="E170" s="130">
        <v>3658.6490957000001</v>
      </c>
      <c r="F170" s="130">
        <v>306.90763313000002</v>
      </c>
      <c r="G170" s="130">
        <v>65.567990190000003</v>
      </c>
      <c r="H170" s="130">
        <v>286.43030851999998</v>
      </c>
      <c r="I170" s="130">
        <v>2078.18347137</v>
      </c>
      <c r="J170" s="130">
        <v>427.29773139999998</v>
      </c>
      <c r="K170" s="130">
        <v>16.060344270000002</v>
      </c>
      <c r="L170" s="130">
        <v>439.64645439000003</v>
      </c>
      <c r="M170" s="165">
        <v>6.2332080400000001</v>
      </c>
      <c r="N170" s="130">
        <v>270.42333479999996</v>
      </c>
      <c r="O170" s="130">
        <v>265.39721625000004</v>
      </c>
      <c r="P170" s="130">
        <v>91.154116000000002</v>
      </c>
      <c r="Q170" s="130">
        <v>27.905593100000001</v>
      </c>
      <c r="R170" s="130">
        <v>897.08020879999992</v>
      </c>
      <c r="S170" s="130">
        <v>5.06660953</v>
      </c>
      <c r="T170" s="130">
        <v>37.145766230000007</v>
      </c>
      <c r="U170" s="130"/>
      <c r="V170" s="130"/>
    </row>
    <row r="171" spans="1:22" hidden="1" outlineLevel="1">
      <c r="A171" s="9">
        <v>45413</v>
      </c>
      <c r="B171" s="130">
        <v>13334.49905473</v>
      </c>
      <c r="C171" s="130">
        <v>4823.1777725800002</v>
      </c>
      <c r="D171" s="130">
        <v>8.9530681200000011</v>
      </c>
      <c r="E171" s="130">
        <v>3697.8432387500002</v>
      </c>
      <c r="F171" s="130">
        <v>330.59428292000001</v>
      </c>
      <c r="G171" s="130">
        <v>62.761878830000008</v>
      </c>
      <c r="H171" s="130">
        <v>257.12665012000002</v>
      </c>
      <c r="I171" s="130">
        <v>1765.4738238499999</v>
      </c>
      <c r="J171" s="130">
        <v>286.75542332999999</v>
      </c>
      <c r="K171" s="130">
        <v>16.88841867</v>
      </c>
      <c r="L171" s="130">
        <v>452.56069388000003</v>
      </c>
      <c r="M171" s="165">
        <v>2.33862331</v>
      </c>
      <c r="N171" s="130">
        <v>276.73250836</v>
      </c>
      <c r="O171" s="130">
        <v>281.20031383999998</v>
      </c>
      <c r="P171" s="130">
        <v>91.900713589999995</v>
      </c>
      <c r="Q171" s="130">
        <v>27.67472618</v>
      </c>
      <c r="R171" s="130">
        <v>914.54970370000001</v>
      </c>
      <c r="S171" s="130">
        <v>5.0061324999999997</v>
      </c>
      <c r="T171" s="130">
        <v>32.9610822</v>
      </c>
      <c r="U171" s="130"/>
      <c r="V171" s="130"/>
    </row>
    <row r="172" spans="1:22" hidden="1" outlineLevel="1">
      <c r="A172" s="9">
        <v>45444</v>
      </c>
      <c r="B172" s="130">
        <v>13761.829955630001</v>
      </c>
      <c r="C172" s="130">
        <v>4891.1996850200003</v>
      </c>
      <c r="D172" s="130">
        <v>18.734700060000002</v>
      </c>
      <c r="E172" s="130">
        <v>3731.0492862400001</v>
      </c>
      <c r="F172" s="130">
        <v>341.87781082000004</v>
      </c>
      <c r="G172" s="130">
        <v>68.333729660000003</v>
      </c>
      <c r="H172" s="130">
        <v>307.65238676000001</v>
      </c>
      <c r="I172" s="130">
        <v>1935.7829531099999</v>
      </c>
      <c r="J172" s="130">
        <v>262.42936838999998</v>
      </c>
      <c r="K172" s="130">
        <v>41.952232409999993</v>
      </c>
      <c r="L172" s="130">
        <v>457.57719852999992</v>
      </c>
      <c r="M172" s="165">
        <v>3.6071768400000002</v>
      </c>
      <c r="N172" s="130">
        <v>270.18787471999997</v>
      </c>
      <c r="O172" s="130">
        <v>347.63276148</v>
      </c>
      <c r="P172" s="130">
        <v>101.73580325</v>
      </c>
      <c r="Q172" s="130">
        <v>21.673205449999998</v>
      </c>
      <c r="R172" s="130">
        <v>922.71735082999987</v>
      </c>
      <c r="S172" s="130">
        <v>4.1418208600000002</v>
      </c>
      <c r="T172" s="130">
        <v>33.544611199999999</v>
      </c>
      <c r="U172" s="130"/>
      <c r="V172" s="130"/>
    </row>
    <row r="173" spans="1:22" hidden="1" outlineLevel="1">
      <c r="A173" s="9">
        <v>45474</v>
      </c>
      <c r="B173" s="130">
        <v>15212.331862939998</v>
      </c>
      <c r="C173" s="130">
        <v>6506.3843107399989</v>
      </c>
      <c r="D173" s="130">
        <v>17.665049419999999</v>
      </c>
      <c r="E173" s="130">
        <v>3795.0117502400003</v>
      </c>
      <c r="F173" s="130">
        <v>450.32461097999999</v>
      </c>
      <c r="G173" s="130">
        <v>58.980607519999992</v>
      </c>
      <c r="H173" s="130">
        <v>305.70692544000002</v>
      </c>
      <c r="I173" s="130">
        <v>1667.68161816</v>
      </c>
      <c r="J173" s="130">
        <v>227.24784940000001</v>
      </c>
      <c r="K173" s="130">
        <v>43.409290330000005</v>
      </c>
      <c r="L173" s="130">
        <v>555.98658396999997</v>
      </c>
      <c r="M173" s="165">
        <v>3.0876722099999996</v>
      </c>
      <c r="N173" s="130">
        <v>279.00978026000001</v>
      </c>
      <c r="O173" s="130">
        <v>282.34291451000001</v>
      </c>
      <c r="P173" s="130">
        <v>98.85331875</v>
      </c>
      <c r="Q173" s="130">
        <v>20.950199860000001</v>
      </c>
      <c r="R173" s="130">
        <v>864.87022857000011</v>
      </c>
      <c r="S173" s="130">
        <v>3.28911336</v>
      </c>
      <c r="T173" s="130">
        <v>31.530039219999999</v>
      </c>
      <c r="U173" s="130"/>
      <c r="V173" s="130"/>
    </row>
    <row r="174" spans="1:22" hidden="1" outlineLevel="1">
      <c r="A174" s="9">
        <v>45505</v>
      </c>
      <c r="B174" s="130">
        <v>15246.926000729998</v>
      </c>
      <c r="C174" s="130">
        <v>6372.9207425099994</v>
      </c>
      <c r="D174" s="130">
        <v>22.539578950000003</v>
      </c>
      <c r="E174" s="130">
        <v>3779.4430624999995</v>
      </c>
      <c r="F174" s="130">
        <v>467.38926339</v>
      </c>
      <c r="G174" s="130">
        <v>75.077118120000009</v>
      </c>
      <c r="H174" s="130">
        <v>303.34766003999999</v>
      </c>
      <c r="I174" s="130">
        <v>1803.1996603099999</v>
      </c>
      <c r="J174" s="130">
        <v>263.63951657000001</v>
      </c>
      <c r="K174" s="130">
        <v>39.845528470000005</v>
      </c>
      <c r="L174" s="130">
        <v>475.60627625000001</v>
      </c>
      <c r="M174" s="165">
        <v>3.2343276599999999</v>
      </c>
      <c r="N174" s="130">
        <v>289.47572688999998</v>
      </c>
      <c r="O174" s="130">
        <v>298.02555980000005</v>
      </c>
      <c r="P174" s="130">
        <v>101.67770132</v>
      </c>
      <c r="Q174" s="130">
        <v>27.789391459999997</v>
      </c>
      <c r="R174" s="130">
        <v>868.77389457000004</v>
      </c>
      <c r="S174" s="130">
        <v>4.5411610700000002</v>
      </c>
      <c r="T174" s="130">
        <v>50.399830849999994</v>
      </c>
      <c r="U174" s="130"/>
      <c r="V174" s="130"/>
    </row>
    <row r="175" spans="1:22" hidden="1" outlineLevel="1">
      <c r="A175" s="9">
        <v>45536</v>
      </c>
      <c r="B175" s="130">
        <v>15496.955284220003</v>
      </c>
      <c r="C175" s="130">
        <v>6349.6277754999992</v>
      </c>
      <c r="D175" s="130">
        <v>46.066662889999996</v>
      </c>
      <c r="E175" s="130">
        <v>4176.4001854900007</v>
      </c>
      <c r="F175" s="130">
        <v>587.73569013999997</v>
      </c>
      <c r="G175" s="130">
        <v>65.396928979999998</v>
      </c>
      <c r="H175" s="130">
        <v>277.40301633999997</v>
      </c>
      <c r="I175" s="130">
        <v>1608.3771267299999</v>
      </c>
      <c r="J175" s="130">
        <v>247.06445950999998</v>
      </c>
      <c r="K175" s="130">
        <v>29.4207511</v>
      </c>
      <c r="L175" s="130">
        <v>448.61825363999998</v>
      </c>
      <c r="M175" s="165">
        <v>8.3159913999999997</v>
      </c>
      <c r="N175" s="130">
        <v>304.70704580999995</v>
      </c>
      <c r="O175" s="130">
        <v>405.67589795000004</v>
      </c>
      <c r="P175" s="130">
        <v>93.52983986000001</v>
      </c>
      <c r="Q175" s="130">
        <v>30.426273630000004</v>
      </c>
      <c r="R175" s="130">
        <v>770.5876164</v>
      </c>
      <c r="S175" s="130">
        <v>4.0158771700000004</v>
      </c>
      <c r="T175" s="130">
        <v>43.585891680000003</v>
      </c>
      <c r="U175" s="130"/>
      <c r="V175" s="130"/>
    </row>
    <row r="176" spans="1:22" hidden="1" outlineLevel="1">
      <c r="A176" s="9">
        <v>45566</v>
      </c>
      <c r="B176" s="130">
        <v>15736.49865713</v>
      </c>
      <c r="C176" s="130">
        <v>6283.4358568799998</v>
      </c>
      <c r="D176" s="130">
        <v>58.220027789999996</v>
      </c>
      <c r="E176" s="130">
        <v>4215.3675909799995</v>
      </c>
      <c r="F176" s="130">
        <v>423.85093739000001</v>
      </c>
      <c r="G176" s="130">
        <v>75.304188190000005</v>
      </c>
      <c r="H176" s="130">
        <v>344.04128450999997</v>
      </c>
      <c r="I176" s="130">
        <v>1851.4031637799999</v>
      </c>
      <c r="J176" s="130">
        <v>292.40977896999999</v>
      </c>
      <c r="K176" s="130">
        <v>37.950390339999998</v>
      </c>
      <c r="L176" s="130">
        <v>478.48789201</v>
      </c>
      <c r="M176" s="165">
        <v>5.6780665300000006</v>
      </c>
      <c r="N176" s="130">
        <v>343.99592283999999</v>
      </c>
      <c r="O176" s="130">
        <v>426.82421263000009</v>
      </c>
      <c r="P176" s="130">
        <v>99.882299180000004</v>
      </c>
      <c r="Q176" s="130">
        <v>32.23760429</v>
      </c>
      <c r="R176" s="130">
        <v>722.28786591999994</v>
      </c>
      <c r="S176" s="130">
        <v>5.8296764499999991</v>
      </c>
      <c r="T176" s="130">
        <v>39.291898450000005</v>
      </c>
      <c r="U176" s="130"/>
      <c r="V176" s="130"/>
    </row>
    <row r="177" spans="1:22" hidden="1" outlineLevel="1">
      <c r="A177" s="9">
        <v>45597</v>
      </c>
      <c r="B177" s="130">
        <v>15150.997190859996</v>
      </c>
      <c r="C177" s="130">
        <v>5508.605614600001</v>
      </c>
      <c r="D177" s="130">
        <v>14.281653009999999</v>
      </c>
      <c r="E177" s="130">
        <v>4270.1079093199996</v>
      </c>
      <c r="F177" s="130">
        <v>475.44773422999998</v>
      </c>
      <c r="G177" s="130">
        <v>78.896356480000009</v>
      </c>
      <c r="H177" s="130">
        <v>320.41999095</v>
      </c>
      <c r="I177" s="130">
        <v>1964.8321669600002</v>
      </c>
      <c r="J177" s="130">
        <v>235.6072408</v>
      </c>
      <c r="K177" s="130">
        <v>33.983588089999998</v>
      </c>
      <c r="L177" s="130">
        <v>434.90272125000001</v>
      </c>
      <c r="M177" s="165">
        <v>10.186937500000001</v>
      </c>
      <c r="N177" s="130">
        <v>371.26350654999999</v>
      </c>
      <c r="O177" s="130">
        <v>490.76267465000001</v>
      </c>
      <c r="P177" s="130">
        <v>95.73030018</v>
      </c>
      <c r="Q177" s="130">
        <v>28.97132942</v>
      </c>
      <c r="R177" s="130">
        <v>781.61881578999999</v>
      </c>
      <c r="S177" s="130">
        <v>4.6872657500000008</v>
      </c>
      <c r="T177" s="130">
        <v>30.691385329999999</v>
      </c>
      <c r="U177" s="130"/>
      <c r="V177" s="130"/>
    </row>
    <row r="178" spans="1:22">
      <c r="A178" s="9">
        <v>45627</v>
      </c>
      <c r="B178" s="130">
        <v>16544.593587019997</v>
      </c>
      <c r="C178" s="130">
        <v>5393.2314364699996</v>
      </c>
      <c r="D178" s="130">
        <v>17.929515199999997</v>
      </c>
      <c r="E178" s="130">
        <v>4920.0184022099993</v>
      </c>
      <c r="F178" s="130">
        <v>531.34208410999997</v>
      </c>
      <c r="G178" s="130">
        <v>67.339080870000004</v>
      </c>
      <c r="H178" s="130">
        <v>418.01475375000001</v>
      </c>
      <c r="I178" s="130">
        <v>2739.5170484999999</v>
      </c>
      <c r="J178" s="130">
        <v>233.78648958000002</v>
      </c>
      <c r="K178" s="130">
        <v>28.813798400000003</v>
      </c>
      <c r="L178" s="130">
        <v>461.93996772000003</v>
      </c>
      <c r="M178" s="165">
        <v>8.2779539199999999</v>
      </c>
      <c r="N178" s="130">
        <v>337.56553844999996</v>
      </c>
      <c r="O178" s="130">
        <v>492.51821632000002</v>
      </c>
      <c r="P178" s="130">
        <v>91.025606800000006</v>
      </c>
      <c r="Q178" s="130">
        <v>26.855344090000003</v>
      </c>
      <c r="R178" s="130">
        <v>725.10930203999999</v>
      </c>
      <c r="S178" s="130">
        <v>6.4072758800000003</v>
      </c>
      <c r="T178" s="130">
        <v>44.901772709999996</v>
      </c>
      <c r="U178" s="130"/>
      <c r="V178" s="130"/>
    </row>
    <row r="179" spans="1:22">
      <c r="A179" s="9">
        <v>45658</v>
      </c>
      <c r="B179" s="130">
        <v>16655.212060990001</v>
      </c>
      <c r="C179" s="130">
        <v>6342.2548578799997</v>
      </c>
      <c r="D179" s="130">
        <v>15.163011480000002</v>
      </c>
      <c r="E179" s="130">
        <v>4806.7240503599996</v>
      </c>
      <c r="F179" s="130">
        <v>437.31595635999992</v>
      </c>
      <c r="G179" s="130">
        <v>54.999060810000003</v>
      </c>
      <c r="H179" s="130">
        <v>294.31320609000005</v>
      </c>
      <c r="I179" s="130">
        <v>2478.64887718</v>
      </c>
      <c r="J179" s="130">
        <v>223.58538491999997</v>
      </c>
      <c r="K179" s="130">
        <v>22.569113220000002</v>
      </c>
      <c r="L179" s="130">
        <v>472.56588841000007</v>
      </c>
      <c r="M179" s="165">
        <v>7.0517203799999999</v>
      </c>
      <c r="N179" s="130">
        <v>321.23952550999996</v>
      </c>
      <c r="O179" s="130">
        <v>443.28304065999993</v>
      </c>
      <c r="P179" s="130">
        <v>98.673372960000009</v>
      </c>
      <c r="Q179" s="130">
        <v>32.940039729999995</v>
      </c>
      <c r="R179" s="130">
        <v>549.98111711999991</v>
      </c>
      <c r="S179" s="130">
        <v>9.1828672600000019</v>
      </c>
      <c r="T179" s="130">
        <v>44.720970659999999</v>
      </c>
      <c r="U179" s="130"/>
      <c r="V179" s="130"/>
    </row>
    <row r="180" spans="1:22">
      <c r="A180" s="9">
        <v>45689</v>
      </c>
      <c r="B180" s="130">
        <v>17134.2818539</v>
      </c>
      <c r="C180" s="130">
        <v>6141.3354380300007</v>
      </c>
      <c r="D180" s="130">
        <v>10.521398140000001</v>
      </c>
      <c r="E180" s="130">
        <v>5065.0544627899999</v>
      </c>
      <c r="F180" s="130">
        <v>471.13729644</v>
      </c>
      <c r="G180" s="130">
        <v>57.859478299999999</v>
      </c>
      <c r="H180" s="130">
        <v>262.87330610000004</v>
      </c>
      <c r="I180" s="130">
        <v>2633.62863049</v>
      </c>
      <c r="J180" s="130">
        <v>220.4579933</v>
      </c>
      <c r="K180" s="130">
        <v>18.612862930000006</v>
      </c>
      <c r="L180" s="130">
        <v>471.34311213999996</v>
      </c>
      <c r="M180" s="165">
        <v>9.1028680200000007</v>
      </c>
      <c r="N180" s="130">
        <v>378.76503295999998</v>
      </c>
      <c r="O180" s="130">
        <v>439.42478972999999</v>
      </c>
      <c r="P180" s="130">
        <v>102.29713814999999</v>
      </c>
      <c r="Q180" s="130">
        <v>32.63715509</v>
      </c>
      <c r="R180" s="130">
        <v>770.91749846999994</v>
      </c>
      <c r="S180" s="130">
        <v>9.3746259199999997</v>
      </c>
      <c r="T180" s="130">
        <v>38.938766899999997</v>
      </c>
      <c r="U180" s="130"/>
      <c r="V180" s="130"/>
    </row>
    <row r="181" spans="1:22">
      <c r="A181" s="9">
        <v>45717</v>
      </c>
      <c r="B181" s="130">
        <v>16859.949338219998</v>
      </c>
      <c r="C181" s="130">
        <v>5939.3769137599993</v>
      </c>
      <c r="D181" s="130">
        <v>6.495046649999999</v>
      </c>
      <c r="E181" s="130">
        <v>5171.27972254</v>
      </c>
      <c r="F181" s="130">
        <v>439.50109368999995</v>
      </c>
      <c r="G181" s="130">
        <v>76.792053519999996</v>
      </c>
      <c r="H181" s="130">
        <v>233.83341816000001</v>
      </c>
      <c r="I181" s="130">
        <v>2394.7462509000002</v>
      </c>
      <c r="J181" s="130">
        <v>217.81741118000002</v>
      </c>
      <c r="K181" s="130">
        <v>14.603531609999999</v>
      </c>
      <c r="L181" s="130">
        <v>445.04214146000004</v>
      </c>
      <c r="M181" s="165">
        <v>8.1443516700000007</v>
      </c>
      <c r="N181" s="130">
        <v>539.29222737000009</v>
      </c>
      <c r="O181" s="130">
        <v>471.20964449000002</v>
      </c>
      <c r="P181" s="130">
        <v>90.244739079999988</v>
      </c>
      <c r="Q181" s="130">
        <v>31.764173380000003</v>
      </c>
      <c r="R181" s="130">
        <v>735.04002319999995</v>
      </c>
      <c r="S181" s="130">
        <v>10.124971879999999</v>
      </c>
      <c r="T181" s="130">
        <v>34.641623679999995</v>
      </c>
      <c r="U181" s="130"/>
      <c r="V181" s="130"/>
    </row>
    <row r="182" spans="1:22">
      <c r="A182" s="9">
        <v>45748</v>
      </c>
      <c r="B182" s="130">
        <v>17689.36697404</v>
      </c>
      <c r="C182" s="130">
        <v>6265.3846305399993</v>
      </c>
      <c r="D182" s="130">
        <v>6.8979958099999994</v>
      </c>
      <c r="E182" s="130">
        <v>5669.2578558299992</v>
      </c>
      <c r="F182" s="130">
        <v>570.81943866000006</v>
      </c>
      <c r="G182" s="130">
        <v>91.80339453000002</v>
      </c>
      <c r="H182" s="130">
        <v>225.43194695</v>
      </c>
      <c r="I182" s="130">
        <v>2206.6115157099998</v>
      </c>
      <c r="J182" s="130">
        <v>284.01769927000004</v>
      </c>
      <c r="K182" s="130">
        <v>15.178511120000001</v>
      </c>
      <c r="L182" s="130">
        <v>439.57284465999999</v>
      </c>
      <c r="M182" s="165">
        <v>7.8184227599999998</v>
      </c>
      <c r="N182" s="130">
        <v>467.42056428000001</v>
      </c>
      <c r="O182" s="130">
        <v>531.73221959999989</v>
      </c>
      <c r="P182" s="130">
        <v>91.375901510000006</v>
      </c>
      <c r="Q182" s="130">
        <v>30.117298269999999</v>
      </c>
      <c r="R182" s="130">
        <v>723.73625862999995</v>
      </c>
      <c r="S182" s="130">
        <v>12.567043049999999</v>
      </c>
      <c r="T182" s="130">
        <v>49.623432860000008</v>
      </c>
      <c r="U182" s="130"/>
      <c r="V182" s="130"/>
    </row>
    <row r="183" spans="1:22">
      <c r="A183" s="9">
        <v>45778</v>
      </c>
      <c r="B183" s="130">
        <v>18004.17134166</v>
      </c>
      <c r="C183" s="130">
        <v>6332.05218221</v>
      </c>
      <c r="D183" s="130">
        <v>12.440747929999999</v>
      </c>
      <c r="E183" s="130">
        <v>5793.3886710399984</v>
      </c>
      <c r="F183" s="130">
        <v>587.84575407</v>
      </c>
      <c r="G183" s="130">
        <v>107.45588389000001</v>
      </c>
      <c r="H183" s="130">
        <v>251.64000771000002</v>
      </c>
      <c r="I183" s="130">
        <v>2245.5839008100002</v>
      </c>
      <c r="J183" s="130">
        <v>239.52092064000004</v>
      </c>
      <c r="K183" s="130">
        <v>15.18393159</v>
      </c>
      <c r="L183" s="130">
        <v>394.73478742999998</v>
      </c>
      <c r="M183" s="165">
        <v>7.6688903999999996</v>
      </c>
      <c r="N183" s="130">
        <v>480.76761630999999</v>
      </c>
      <c r="O183" s="130">
        <v>623.52784312999995</v>
      </c>
      <c r="P183" s="130">
        <v>102.99654581000001</v>
      </c>
      <c r="Q183" s="130">
        <v>29.274115599999998</v>
      </c>
      <c r="R183" s="130">
        <v>719.77823832000001</v>
      </c>
      <c r="S183" s="130">
        <v>18.678449460000003</v>
      </c>
      <c r="T183" s="130">
        <v>41.632855309999997</v>
      </c>
      <c r="U183" s="130"/>
      <c r="V183" s="130"/>
    </row>
    <row r="184" spans="1:22">
      <c r="A184" s="9">
        <v>45809</v>
      </c>
      <c r="B184" s="130">
        <v>17779.63246601</v>
      </c>
      <c r="C184" s="130">
        <v>6344.425276779999</v>
      </c>
      <c r="D184" s="130">
        <v>13.801888420000001</v>
      </c>
      <c r="E184" s="130">
        <v>5602.5371019999993</v>
      </c>
      <c r="F184" s="130">
        <v>473.57126282000002</v>
      </c>
      <c r="G184" s="130">
        <v>111.19558266000001</v>
      </c>
      <c r="H184" s="130">
        <v>284.76462169000001</v>
      </c>
      <c r="I184" s="130">
        <v>2114.2843317299998</v>
      </c>
      <c r="J184" s="130">
        <v>247.19773272999998</v>
      </c>
      <c r="K184" s="130">
        <v>14.51793498</v>
      </c>
      <c r="L184" s="130">
        <v>410.6046308</v>
      </c>
      <c r="M184" s="165">
        <v>10.05653626</v>
      </c>
      <c r="N184" s="130">
        <v>440.18632663999995</v>
      </c>
      <c r="O184" s="130">
        <v>819.02225588999988</v>
      </c>
      <c r="P184" s="130">
        <v>95.335899519999998</v>
      </c>
      <c r="Q184" s="130">
        <v>25.572163370000002</v>
      </c>
      <c r="R184" s="130">
        <v>723.75729339000009</v>
      </c>
      <c r="S184" s="130">
        <v>13.243906260000001</v>
      </c>
      <c r="T184" s="130">
        <v>35.557720070000002</v>
      </c>
      <c r="U184" s="130"/>
      <c r="V184" s="130"/>
    </row>
    <row r="185" spans="1:22">
      <c r="A185" s="9">
        <v>45839</v>
      </c>
      <c r="B185" s="130">
        <v>17758.835550600001</v>
      </c>
      <c r="C185" s="130">
        <v>6423.9344501400001</v>
      </c>
      <c r="D185" s="130">
        <v>10.928899449999999</v>
      </c>
      <c r="E185" s="130">
        <v>5464.4016504600004</v>
      </c>
      <c r="F185" s="130">
        <v>581.34264230999997</v>
      </c>
      <c r="G185" s="130">
        <v>71.955220350000019</v>
      </c>
      <c r="H185" s="130">
        <v>295.74797696999997</v>
      </c>
      <c r="I185" s="130">
        <v>2120.1495809000003</v>
      </c>
      <c r="J185" s="130">
        <v>229.50557902999998</v>
      </c>
      <c r="K185" s="130">
        <v>17.114109780000003</v>
      </c>
      <c r="L185" s="130">
        <v>404.30874305999998</v>
      </c>
      <c r="M185" s="165">
        <v>9.9512579800000012</v>
      </c>
      <c r="N185" s="130">
        <v>403.33203147</v>
      </c>
      <c r="O185" s="130">
        <v>842.75958275999972</v>
      </c>
      <c r="P185" s="130">
        <v>113.14853905999999</v>
      </c>
      <c r="Q185" s="130">
        <v>21.168323999999998</v>
      </c>
      <c r="R185" s="130">
        <v>699.71466300999998</v>
      </c>
      <c r="S185" s="130">
        <v>14.56149688</v>
      </c>
      <c r="T185" s="130">
        <v>34.810802990000006</v>
      </c>
      <c r="U185" s="130"/>
      <c r="V185" s="130"/>
    </row>
    <row r="186" spans="1:22">
      <c r="A186" s="9">
        <v>45870</v>
      </c>
      <c r="B186" s="130">
        <v>16888.286637149999</v>
      </c>
      <c r="C186" s="130">
        <v>5589.7739964899993</v>
      </c>
      <c r="D186" s="130">
        <v>9.1057833099999996</v>
      </c>
      <c r="E186" s="130">
        <v>5458.5087269699998</v>
      </c>
      <c r="F186" s="130">
        <v>597.8846789800001</v>
      </c>
      <c r="G186" s="130">
        <v>86.488481429999993</v>
      </c>
      <c r="H186" s="130">
        <v>307.85627567999995</v>
      </c>
      <c r="I186" s="130">
        <v>1929.9205517400001</v>
      </c>
      <c r="J186" s="130">
        <v>228.02403237999999</v>
      </c>
      <c r="K186" s="130">
        <v>16.984606249999999</v>
      </c>
      <c r="L186" s="130">
        <v>490.64998348</v>
      </c>
      <c r="M186" s="165">
        <v>10.830083370000001</v>
      </c>
      <c r="N186" s="130">
        <v>303.78075379000006</v>
      </c>
      <c r="O186" s="130">
        <v>956.05317372999991</v>
      </c>
      <c r="P186" s="130">
        <v>108.21131981999999</v>
      </c>
      <c r="Q186" s="130">
        <v>30.120061770000003</v>
      </c>
      <c r="R186" s="130">
        <v>712.35775008999997</v>
      </c>
      <c r="S186" s="130">
        <v>13.186108609999998</v>
      </c>
      <c r="T186" s="130">
        <v>38.55026926</v>
      </c>
      <c r="U186" s="130"/>
      <c r="V186" s="130"/>
    </row>
    <row r="187" spans="1:22">
      <c r="A187" s="9">
        <v>45901</v>
      </c>
      <c r="B187" s="130">
        <v>17348.14435662</v>
      </c>
      <c r="C187" s="130">
        <v>5577.6889068999999</v>
      </c>
      <c r="D187" s="130">
        <v>10.564945420000001</v>
      </c>
      <c r="E187" s="130">
        <v>5786.5843862600013</v>
      </c>
      <c r="F187" s="130">
        <v>602.75019465999992</v>
      </c>
      <c r="G187" s="130">
        <v>98.93247473000001</v>
      </c>
      <c r="H187" s="130">
        <v>278.23240860999999</v>
      </c>
      <c r="I187" s="130">
        <v>2180.44628693</v>
      </c>
      <c r="J187" s="130">
        <v>216.28985354000002</v>
      </c>
      <c r="K187" s="130">
        <v>18.891973969999999</v>
      </c>
      <c r="L187" s="130">
        <v>394.27527828000007</v>
      </c>
      <c r="M187" s="165">
        <v>2.4198062399999998</v>
      </c>
      <c r="N187" s="130">
        <v>319.74658339999996</v>
      </c>
      <c r="O187" s="130">
        <v>944.86910534999993</v>
      </c>
      <c r="P187" s="130">
        <v>125.60142014999998</v>
      </c>
      <c r="Q187" s="130">
        <v>34.404536759999999</v>
      </c>
      <c r="R187" s="130">
        <v>714.95380332000002</v>
      </c>
      <c r="S187" s="130">
        <v>12.618591869999999</v>
      </c>
      <c r="T187" s="130">
        <v>28.873800230000004</v>
      </c>
      <c r="U187" s="130"/>
      <c r="V187" s="130"/>
    </row>
    <row r="188" spans="1:22">
      <c r="A188" s="9">
        <v>45931</v>
      </c>
      <c r="B188" s="130">
        <v>17500.605523170001</v>
      </c>
      <c r="C188" s="130">
        <v>5780.0962464900003</v>
      </c>
      <c r="D188" s="130">
        <v>14.250200320000001</v>
      </c>
      <c r="E188" s="130">
        <v>5976.24793193</v>
      </c>
      <c r="F188" s="130">
        <v>355.74381158</v>
      </c>
      <c r="G188" s="130">
        <v>96.444225610000004</v>
      </c>
      <c r="H188" s="130">
        <v>327.36006518000005</v>
      </c>
      <c r="I188" s="130">
        <v>2096.3211166999999</v>
      </c>
      <c r="J188" s="130">
        <v>196.45476615000001</v>
      </c>
      <c r="K188" s="130">
        <v>27.399510789999997</v>
      </c>
      <c r="L188" s="130">
        <v>324.63010702000003</v>
      </c>
      <c r="M188" s="165">
        <v>3.8384292699999998</v>
      </c>
      <c r="N188" s="130">
        <v>331.36894823</v>
      </c>
      <c r="O188" s="130">
        <v>1084.7648648499996</v>
      </c>
      <c r="P188" s="130">
        <v>123.02258574000001</v>
      </c>
      <c r="Q188" s="130">
        <v>33.767760339999995</v>
      </c>
      <c r="R188" s="130">
        <v>689.69448649999993</v>
      </c>
      <c r="S188" s="130">
        <v>11.104359179999999</v>
      </c>
      <c r="T188" s="130">
        <v>28.096107289999996</v>
      </c>
      <c r="U188" s="130"/>
      <c r="V188" s="130"/>
    </row>
    <row r="189" spans="1:22">
      <c r="A189" s="9">
        <v>45962</v>
      </c>
      <c r="B189" s="130">
        <v>17275.84149613</v>
      </c>
      <c r="C189" s="130">
        <v>5434.6293500900001</v>
      </c>
      <c r="D189" s="130">
        <v>11.572905660000002</v>
      </c>
      <c r="E189" s="130">
        <v>5824.7072411600002</v>
      </c>
      <c r="F189" s="130">
        <v>352.92522438999998</v>
      </c>
      <c r="G189" s="130">
        <v>100.8566691</v>
      </c>
      <c r="H189" s="130">
        <v>310.76573236999997</v>
      </c>
      <c r="I189" s="130">
        <v>1775.5496571299998</v>
      </c>
      <c r="J189" s="130">
        <v>263.7805194</v>
      </c>
      <c r="K189" s="130">
        <v>25.084131620000001</v>
      </c>
      <c r="L189" s="130">
        <v>340.22172618999997</v>
      </c>
      <c r="M189" s="165">
        <v>6.6281246500000002</v>
      </c>
      <c r="N189" s="130">
        <v>343.26506983000002</v>
      </c>
      <c r="O189" s="130">
        <v>1541.0563775300002</v>
      </c>
      <c r="P189" s="130">
        <v>138.84212106000001</v>
      </c>
      <c r="Q189" s="130">
        <v>32.612920449999997</v>
      </c>
      <c r="R189" s="130">
        <v>733.04787588000011</v>
      </c>
      <c r="S189" s="130">
        <v>13.092806960000001</v>
      </c>
      <c r="T189" s="130">
        <v>27.203042660000001</v>
      </c>
      <c r="U189" s="130"/>
      <c r="V189" s="130"/>
    </row>
    <row r="190" spans="1:22">
      <c r="A190" s="9">
        <v>45992</v>
      </c>
      <c r="B190" s="130">
        <v>18179.132611460001</v>
      </c>
      <c r="C190" s="130">
        <v>4945.7310657399994</v>
      </c>
      <c r="D190" s="130">
        <v>18.777964530000002</v>
      </c>
      <c r="E190" s="130">
        <v>6210.1728793700004</v>
      </c>
      <c r="F190" s="130">
        <v>322.39049499999999</v>
      </c>
      <c r="G190" s="130">
        <v>86.385317669999992</v>
      </c>
      <c r="H190" s="130">
        <v>554.39440976000003</v>
      </c>
      <c r="I190" s="130">
        <v>2339.1331653399998</v>
      </c>
      <c r="J190" s="130">
        <v>284.08821571999999</v>
      </c>
      <c r="K190" s="130">
        <v>38.861945480000003</v>
      </c>
      <c r="L190" s="130">
        <v>392.48873105999996</v>
      </c>
      <c r="M190" s="165">
        <v>10.403253789999999</v>
      </c>
      <c r="N190" s="130">
        <v>340.96562313999999</v>
      </c>
      <c r="O190" s="130">
        <v>1719.8801586599998</v>
      </c>
      <c r="P190" s="130">
        <v>128.12559501999999</v>
      </c>
      <c r="Q190" s="130">
        <v>32.798981680000004</v>
      </c>
      <c r="R190" s="130">
        <v>713.58830023000007</v>
      </c>
      <c r="S190" s="130">
        <v>17.556156569999999</v>
      </c>
      <c r="T190" s="130">
        <v>23.390352700000001</v>
      </c>
      <c r="U190" s="130"/>
      <c r="V190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266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266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266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266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266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266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266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266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266</v>
      </c>
      <c r="S54" s="39" t="s">
        <v>266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266</v>
      </c>
      <c r="S55" s="39" t="s">
        <v>266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266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266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266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266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266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266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266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266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266</v>
      </c>
      <c r="S65" s="39" t="s">
        <v>266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266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266</v>
      </c>
      <c r="S67" s="39" t="s">
        <v>266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266</v>
      </c>
      <c r="S68" s="39" t="s">
        <v>266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266</v>
      </c>
      <c r="S69" s="39" t="s">
        <v>266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266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266</v>
      </c>
      <c r="S71" s="39" t="s">
        <v>266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266</v>
      </c>
      <c r="S72" s="39" t="s">
        <v>266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266</v>
      </c>
      <c r="S74" s="39" t="s">
        <v>266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266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266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266</v>
      </c>
      <c r="S77" s="39" t="s">
        <v>266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266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266</v>
      </c>
      <c r="R81" s="39">
        <v>9.6094000000000008</v>
      </c>
      <c r="S81" s="39" t="s">
        <v>266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266</v>
      </c>
      <c r="R82" s="39">
        <v>9.6041000000000007</v>
      </c>
      <c r="S82" s="39" t="s">
        <v>266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266</v>
      </c>
      <c r="R83" s="39">
        <v>9.8629999999999995</v>
      </c>
      <c r="S83" s="39" t="s">
        <v>266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266</v>
      </c>
      <c r="R84" s="39">
        <v>8.7218</v>
      </c>
      <c r="S84" s="39" t="s">
        <v>266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266</v>
      </c>
      <c r="R85" s="39">
        <v>7.9028</v>
      </c>
      <c r="S85" s="39" t="s">
        <v>266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266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266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266</v>
      </c>
      <c r="R88" s="39">
        <v>8.5</v>
      </c>
      <c r="S88" s="39" t="s">
        <v>266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266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266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266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266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266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266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266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266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266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266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266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266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266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266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266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266</v>
      </c>
      <c r="S107" s="39" t="s">
        <v>266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266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266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266</v>
      </c>
      <c r="S112" s="39" t="s">
        <v>266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266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266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266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266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266</v>
      </c>
      <c r="S117" s="39" t="s">
        <v>266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266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266</v>
      </c>
      <c r="S119" s="39" t="s">
        <v>266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266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266</v>
      </c>
      <c r="S121" s="39" t="s">
        <v>266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266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266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266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266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266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266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266</v>
      </c>
      <c r="S129" s="39" t="s">
        <v>266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266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266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266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266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266</v>
      </c>
      <c r="S136" s="39" t="s">
        <v>266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266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266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266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266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266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266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266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266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266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266</v>
      </c>
      <c r="Q146" s="39" t="s">
        <v>266</v>
      </c>
      <c r="R146" s="39" t="s">
        <v>266</v>
      </c>
      <c r="S146" s="39" t="s">
        <v>266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266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266</v>
      </c>
      <c r="S149" s="39" t="s">
        <v>266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266</v>
      </c>
      <c r="S150" s="39" t="s">
        <v>266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266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266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266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266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266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hidden="1" outlineLevel="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266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 hidden="1" outlineLevel="1" collapsed="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266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 hidden="1" outlineLevel="1" collapsed="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 hidden="1" outlineLevel="1" collapsed="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266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 hidden="1" outlineLevel="1" collapsed="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266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 hidden="1" outlineLevel="1" collapsed="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266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 hidden="1" outlineLevel="1" collapsed="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266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 hidden="1" outlineLevel="1" collapsed="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266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 hidden="1" outlineLevel="1" collapsed="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266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266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 hidden="1" outlineLevel="1" collapsed="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266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 hidden="1" outlineLevel="1" collapsed="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266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 hidden="1" outlineLevel="1" collapsed="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266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  <row r="170" spans="1:31" hidden="1" outlineLevel="1" collapsed="1">
      <c r="A170" s="9">
        <v>45383</v>
      </c>
      <c r="B170" s="39">
        <v>20.586600000000001</v>
      </c>
      <c r="C170" s="39">
        <v>20.8431</v>
      </c>
      <c r="D170" s="39">
        <v>20.544799999999999</v>
      </c>
      <c r="E170" s="39">
        <v>19.1343</v>
      </c>
      <c r="F170" s="39">
        <v>21.241199999999999</v>
      </c>
      <c r="G170" s="39">
        <v>25</v>
      </c>
      <c r="H170" s="39">
        <v>20.888999999999999</v>
      </c>
      <c r="I170" s="39">
        <v>20.843299999999999</v>
      </c>
      <c r="J170" s="39">
        <v>20.896599999999999</v>
      </c>
      <c r="K170" s="39">
        <v>19.856100000000001</v>
      </c>
      <c r="L170" s="39">
        <v>21.3843</v>
      </c>
      <c r="M170" s="39">
        <v>25</v>
      </c>
      <c r="N170" s="39">
        <v>6.0465999999999998</v>
      </c>
      <c r="O170" s="39">
        <v>4.8499999999999996</v>
      </c>
      <c r="P170" s="39">
        <v>6.0467000000000004</v>
      </c>
      <c r="Q170" s="39">
        <v>6.1138000000000003</v>
      </c>
      <c r="R170" s="39">
        <v>5.8536000000000001</v>
      </c>
      <c r="S170" s="39" t="s">
        <v>266</v>
      </c>
      <c r="T170" s="39">
        <v>6.3472999999999997</v>
      </c>
      <c r="U170" s="39">
        <v>4.8499999999999996</v>
      </c>
      <c r="V170" s="39">
        <v>6.3475999999999999</v>
      </c>
      <c r="W170" s="39">
        <v>6.6612</v>
      </c>
      <c r="X170" s="39">
        <v>6</v>
      </c>
      <c r="Y170" s="39">
        <v>0</v>
      </c>
      <c r="Z170" s="39">
        <v>5.7412999999999998</v>
      </c>
      <c r="AA170" s="39">
        <v>0</v>
      </c>
      <c r="AB170" s="39">
        <v>5.7412999999999998</v>
      </c>
      <c r="AC170" s="39">
        <v>5.8102</v>
      </c>
      <c r="AD170" s="39">
        <v>4</v>
      </c>
      <c r="AE170" s="39">
        <v>0</v>
      </c>
    </row>
    <row r="171" spans="1:31" hidden="1" outlineLevel="1" collapsed="1">
      <c r="A171" s="9">
        <v>45413</v>
      </c>
      <c r="B171" s="39">
        <v>15.6127</v>
      </c>
      <c r="C171" s="39">
        <v>19.869700000000002</v>
      </c>
      <c r="D171" s="39">
        <v>14.7517</v>
      </c>
      <c r="E171" s="39">
        <v>13.638400000000001</v>
      </c>
      <c r="F171" s="39">
        <v>18.202500000000001</v>
      </c>
      <c r="G171" s="39">
        <v>27.81</v>
      </c>
      <c r="H171" s="39">
        <v>17.6631</v>
      </c>
      <c r="I171" s="39">
        <v>19.948799999999999</v>
      </c>
      <c r="J171" s="39">
        <v>17.081800000000001</v>
      </c>
      <c r="K171" s="39">
        <v>16.0702</v>
      </c>
      <c r="L171" s="39">
        <v>19.7331</v>
      </c>
      <c r="M171" s="39">
        <v>27.81</v>
      </c>
      <c r="N171" s="39">
        <v>5.9184000000000001</v>
      </c>
      <c r="O171" s="39">
        <v>4.4516</v>
      </c>
      <c r="P171" s="39">
        <v>5.9256000000000002</v>
      </c>
      <c r="Q171" s="39">
        <v>5.9635999999999996</v>
      </c>
      <c r="R171" s="39">
        <v>5.6550000000000002</v>
      </c>
      <c r="S171" s="39" t="s">
        <v>266</v>
      </c>
      <c r="T171" s="39">
        <v>6.0006000000000004</v>
      </c>
      <c r="U171" s="39">
        <v>4.4516</v>
      </c>
      <c r="V171" s="39">
        <v>6.0092999999999996</v>
      </c>
      <c r="W171" s="39">
        <v>6.0102000000000002</v>
      </c>
      <c r="X171" s="39">
        <v>6</v>
      </c>
      <c r="Y171" s="39">
        <v>0</v>
      </c>
      <c r="Z171" s="39">
        <v>5.3379000000000003</v>
      </c>
      <c r="AA171" s="39">
        <v>0</v>
      </c>
      <c r="AB171" s="39">
        <v>5.3379000000000003</v>
      </c>
      <c r="AC171" s="39">
        <v>5.4947999999999997</v>
      </c>
      <c r="AD171" s="39">
        <v>5.0629</v>
      </c>
      <c r="AE171" s="39">
        <v>0</v>
      </c>
    </row>
    <row r="172" spans="1:31" hidden="1" outlineLevel="1" collapsed="1">
      <c r="A172" s="9">
        <v>45444</v>
      </c>
      <c r="B172" s="39">
        <v>14.931100000000001</v>
      </c>
      <c r="C172" s="39">
        <v>18.997299999999999</v>
      </c>
      <c r="D172" s="39">
        <v>13.761799999999999</v>
      </c>
      <c r="E172" s="39">
        <v>10.6683</v>
      </c>
      <c r="F172" s="39">
        <v>19.341200000000001</v>
      </c>
      <c r="G172" s="39">
        <v>15.3</v>
      </c>
      <c r="H172" s="39">
        <v>18.8249</v>
      </c>
      <c r="I172" s="39">
        <v>18.997399999999999</v>
      </c>
      <c r="J172" s="39">
        <v>18.743500000000001</v>
      </c>
      <c r="K172" s="39">
        <v>17.356999999999999</v>
      </c>
      <c r="L172" s="39">
        <v>19.887499999999999</v>
      </c>
      <c r="M172" s="39">
        <v>15.3</v>
      </c>
      <c r="N172" s="39">
        <v>6.0103999999999997</v>
      </c>
      <c r="O172" s="39">
        <v>4.55</v>
      </c>
      <c r="P172" s="39">
        <v>6.0103999999999997</v>
      </c>
      <c r="Q172" s="39">
        <v>6.0107999999999997</v>
      </c>
      <c r="R172" s="39">
        <v>6</v>
      </c>
      <c r="S172" s="39" t="s">
        <v>266</v>
      </c>
      <c r="T172" s="39">
        <v>6.0382999999999996</v>
      </c>
      <c r="U172" s="39">
        <v>4.55</v>
      </c>
      <c r="V172" s="39">
        <v>6.0382999999999996</v>
      </c>
      <c r="W172" s="39">
        <v>6.0397999999999996</v>
      </c>
      <c r="X172" s="39">
        <v>6</v>
      </c>
      <c r="Y172" s="39">
        <v>0</v>
      </c>
      <c r="Z172" s="39">
        <v>5.5785999999999998</v>
      </c>
      <c r="AA172" s="39">
        <v>0</v>
      </c>
      <c r="AB172" s="39">
        <v>5.5785999999999998</v>
      </c>
      <c r="AC172" s="39">
        <v>5.5785999999999998</v>
      </c>
      <c r="AD172" s="39">
        <v>0</v>
      </c>
      <c r="AE172" s="39">
        <v>0</v>
      </c>
    </row>
    <row r="173" spans="1:31" hidden="1" outlineLevel="1" collapsed="1">
      <c r="A173" s="9">
        <v>45474</v>
      </c>
      <c r="B173" s="39">
        <v>17.4328</v>
      </c>
      <c r="C173" s="39">
        <v>18.574300000000001</v>
      </c>
      <c r="D173" s="39">
        <v>17.322900000000001</v>
      </c>
      <c r="E173" s="39">
        <v>15.153700000000001</v>
      </c>
      <c r="F173" s="39">
        <v>20.164899999999999</v>
      </c>
      <c r="G173" s="39">
        <v>15.7912</v>
      </c>
      <c r="H173" s="39">
        <v>17.903500000000001</v>
      </c>
      <c r="I173" s="39">
        <v>18.619900000000001</v>
      </c>
      <c r="J173" s="39">
        <v>17.831900000000001</v>
      </c>
      <c r="K173" s="39">
        <v>15.7728</v>
      </c>
      <c r="L173" s="39">
        <v>20.428999999999998</v>
      </c>
      <c r="M173" s="39">
        <v>15.7912</v>
      </c>
      <c r="N173" s="39">
        <v>5.1970000000000001</v>
      </c>
      <c r="O173" s="39">
        <v>4.3009000000000004</v>
      </c>
      <c r="P173" s="39">
        <v>5.2038000000000002</v>
      </c>
      <c r="Q173" s="39">
        <v>5.1307999999999998</v>
      </c>
      <c r="R173" s="39">
        <v>5.5155000000000003</v>
      </c>
      <c r="S173" s="39" t="s">
        <v>266</v>
      </c>
      <c r="T173" s="39">
        <v>6.0696000000000003</v>
      </c>
      <c r="U173" s="39">
        <v>4.3009000000000004</v>
      </c>
      <c r="V173" s="39">
        <v>6.1860999999999997</v>
      </c>
      <c r="W173" s="39">
        <v>7.2302999999999997</v>
      </c>
      <c r="X173" s="39">
        <v>6</v>
      </c>
      <c r="Y173" s="39">
        <v>0</v>
      </c>
      <c r="Z173" s="39">
        <v>5.0758000000000001</v>
      </c>
      <c r="AA173" s="39">
        <v>0</v>
      </c>
      <c r="AB173" s="39">
        <v>5.0758000000000001</v>
      </c>
      <c r="AC173" s="39">
        <v>5.0846</v>
      </c>
      <c r="AD173" s="39">
        <v>5</v>
      </c>
      <c r="AE173" s="39">
        <v>0</v>
      </c>
    </row>
    <row r="174" spans="1:31" hidden="1" outlineLevel="1" collapsed="1">
      <c r="A174" s="9">
        <v>45505</v>
      </c>
      <c r="B174" s="39">
        <v>17.2164</v>
      </c>
      <c r="C174" s="39">
        <v>18.605</v>
      </c>
      <c r="D174" s="39">
        <v>16.791599999999999</v>
      </c>
      <c r="E174" s="39">
        <v>15.876300000000001</v>
      </c>
      <c r="F174" s="39">
        <v>18.460599999999999</v>
      </c>
      <c r="G174" s="39">
        <v>16.001100000000001</v>
      </c>
      <c r="H174" s="39">
        <v>17.451699999999999</v>
      </c>
      <c r="I174" s="39">
        <v>18.6052</v>
      </c>
      <c r="J174" s="39">
        <v>17.089300000000001</v>
      </c>
      <c r="K174" s="39">
        <v>16.312100000000001</v>
      </c>
      <c r="L174" s="39">
        <v>18.460599999999999</v>
      </c>
      <c r="M174" s="39">
        <v>16.001100000000001</v>
      </c>
      <c r="N174" s="39">
        <v>5.8891</v>
      </c>
      <c r="O174" s="39">
        <v>4.5000999999999998</v>
      </c>
      <c r="P174" s="39">
        <v>5.8894000000000002</v>
      </c>
      <c r="Q174" s="39">
        <v>5.8894000000000002</v>
      </c>
      <c r="R174" s="39" t="s">
        <v>266</v>
      </c>
      <c r="S174" s="39" t="s">
        <v>266</v>
      </c>
      <c r="T174" s="39">
        <v>6.6668000000000003</v>
      </c>
      <c r="U174" s="39">
        <v>4.5000999999999998</v>
      </c>
      <c r="V174" s="39">
        <v>6.6680000000000001</v>
      </c>
      <c r="W174" s="39">
        <v>6.6680000000000001</v>
      </c>
      <c r="X174" s="39">
        <v>0</v>
      </c>
      <c r="Y174" s="39">
        <v>0</v>
      </c>
      <c r="Z174" s="39">
        <v>5.5182000000000002</v>
      </c>
      <c r="AA174" s="39">
        <v>0</v>
      </c>
      <c r="AB174" s="39">
        <v>5.5182000000000002</v>
      </c>
      <c r="AC174" s="39">
        <v>5.5182000000000002</v>
      </c>
      <c r="AD174" s="39">
        <v>0</v>
      </c>
      <c r="AE174" s="39">
        <v>0</v>
      </c>
    </row>
    <row r="175" spans="1:31" hidden="1" outlineLevel="1" collapsed="1">
      <c r="A175" s="9">
        <v>45536</v>
      </c>
      <c r="B175" s="39">
        <v>16.877600000000001</v>
      </c>
      <c r="C175" s="39">
        <v>18.4192</v>
      </c>
      <c r="D175" s="39">
        <v>16.3932</v>
      </c>
      <c r="E175" s="39">
        <v>15.3786</v>
      </c>
      <c r="F175" s="39">
        <v>17.319099999999999</v>
      </c>
      <c r="G175" s="39">
        <v>18.238399999999999</v>
      </c>
      <c r="H175" s="39">
        <v>17.124099999999999</v>
      </c>
      <c r="I175" s="39">
        <v>18.453700000000001</v>
      </c>
      <c r="J175" s="39">
        <v>16.696000000000002</v>
      </c>
      <c r="K175" s="39">
        <v>15.7308</v>
      </c>
      <c r="L175" s="39">
        <v>17.567599999999999</v>
      </c>
      <c r="M175" s="39">
        <v>18.238399999999999</v>
      </c>
      <c r="N175" s="39">
        <v>5.2266000000000004</v>
      </c>
      <c r="O175" s="39">
        <v>4.5499000000000001</v>
      </c>
      <c r="P175" s="39">
        <v>5.2465000000000002</v>
      </c>
      <c r="Q175" s="39">
        <v>5.4592999999999998</v>
      </c>
      <c r="R175" s="39">
        <v>4.8901000000000003</v>
      </c>
      <c r="S175" s="39" t="s">
        <v>266</v>
      </c>
      <c r="T175" s="39">
        <v>4.9126000000000003</v>
      </c>
      <c r="U175" s="39">
        <v>4.5499000000000001</v>
      </c>
      <c r="V175" s="39">
        <v>5.0972</v>
      </c>
      <c r="W175" s="39">
        <v>5.0972</v>
      </c>
      <c r="X175" s="39">
        <v>0</v>
      </c>
      <c r="Y175" s="39">
        <v>0</v>
      </c>
      <c r="Z175" s="39">
        <v>5.2557</v>
      </c>
      <c r="AA175" s="39">
        <v>0</v>
      </c>
      <c r="AB175" s="39">
        <v>5.2557</v>
      </c>
      <c r="AC175" s="39">
        <v>5.4961000000000002</v>
      </c>
      <c r="AD175" s="39">
        <v>4.8901000000000003</v>
      </c>
      <c r="AE175" s="39">
        <v>0</v>
      </c>
    </row>
    <row r="176" spans="1:31" hidden="1" outlineLevel="1" collapsed="1">
      <c r="A176" s="9">
        <v>45566</v>
      </c>
      <c r="B176" s="39">
        <v>17.903199999999998</v>
      </c>
      <c r="C176" s="39">
        <v>18.121600000000001</v>
      </c>
      <c r="D176" s="39">
        <v>17.868400000000001</v>
      </c>
      <c r="E176" s="39">
        <v>15.0693</v>
      </c>
      <c r="F176" s="39">
        <v>19.797999999999998</v>
      </c>
      <c r="G176" s="39">
        <v>18.027899999999999</v>
      </c>
      <c r="H176" s="39">
        <v>18.761099999999999</v>
      </c>
      <c r="I176" s="39">
        <v>18.136900000000001</v>
      </c>
      <c r="J176" s="39">
        <v>18.8688</v>
      </c>
      <c r="K176" s="39">
        <v>17.244199999999999</v>
      </c>
      <c r="L176" s="39">
        <v>19.8034</v>
      </c>
      <c r="M176" s="39">
        <v>18.027899999999999</v>
      </c>
      <c r="N176" s="39">
        <v>5.9676</v>
      </c>
      <c r="O176" s="39">
        <v>4.2034000000000002</v>
      </c>
      <c r="P176" s="39">
        <v>5.9714999999999998</v>
      </c>
      <c r="Q176" s="39">
        <v>5.9795999999999996</v>
      </c>
      <c r="R176" s="39">
        <v>2.5099999999999998</v>
      </c>
      <c r="S176" s="39" t="s">
        <v>266</v>
      </c>
      <c r="T176" s="39">
        <v>6.1318000000000001</v>
      </c>
      <c r="U176" s="39">
        <v>4.2034000000000002</v>
      </c>
      <c r="V176" s="39">
        <v>6.1368</v>
      </c>
      <c r="W176" s="39">
        <v>6.1463999999999999</v>
      </c>
      <c r="X176" s="39">
        <v>2.5099999999999998</v>
      </c>
      <c r="Y176" s="39">
        <v>0</v>
      </c>
      <c r="Z176" s="39">
        <v>4.8052999999999999</v>
      </c>
      <c r="AA176" s="39">
        <v>0</v>
      </c>
      <c r="AB176" s="39">
        <v>4.8052999999999999</v>
      </c>
      <c r="AC176" s="39">
        <v>4.8052999999999999</v>
      </c>
      <c r="AD176" s="39">
        <v>0</v>
      </c>
      <c r="AE176" s="39">
        <v>0</v>
      </c>
    </row>
    <row r="177" spans="1:31" hidden="1" outlineLevel="1" collapsed="1">
      <c r="A177" s="9">
        <v>45597</v>
      </c>
      <c r="B177" s="39">
        <v>10.6623</v>
      </c>
      <c r="C177" s="39">
        <v>18.117799999999999</v>
      </c>
      <c r="D177" s="39">
        <v>9.7245000000000008</v>
      </c>
      <c r="E177" s="39">
        <v>8.1740999999999993</v>
      </c>
      <c r="F177" s="39">
        <v>18.1553</v>
      </c>
      <c r="G177" s="39">
        <v>20.598199999999999</v>
      </c>
      <c r="H177" s="39">
        <v>17.418700000000001</v>
      </c>
      <c r="I177" s="39">
        <v>18.117799999999999</v>
      </c>
      <c r="J177" s="39">
        <v>17.148900000000001</v>
      </c>
      <c r="K177" s="39">
        <v>15.9655</v>
      </c>
      <c r="L177" s="39">
        <v>18.434100000000001</v>
      </c>
      <c r="M177" s="39">
        <v>20.598199999999999</v>
      </c>
      <c r="N177" s="39">
        <v>6.1344000000000003</v>
      </c>
      <c r="O177" s="39">
        <v>0</v>
      </c>
      <c r="P177" s="39">
        <v>6.1344000000000003</v>
      </c>
      <c r="Q177" s="39">
        <v>6.1467999999999998</v>
      </c>
      <c r="R177" s="39">
        <v>3.0264000000000002</v>
      </c>
      <c r="S177" s="39" t="s">
        <v>266</v>
      </c>
      <c r="T177" s="39">
        <v>6.1356000000000002</v>
      </c>
      <c r="U177" s="39">
        <v>0</v>
      </c>
      <c r="V177" s="39">
        <v>6.1356000000000002</v>
      </c>
      <c r="W177" s="39">
        <v>6.1356000000000002</v>
      </c>
      <c r="X177" s="39">
        <v>0</v>
      </c>
      <c r="Y177" s="39">
        <v>0</v>
      </c>
      <c r="Z177" s="39">
        <v>6.0594000000000001</v>
      </c>
      <c r="AA177" s="39">
        <v>0</v>
      </c>
      <c r="AB177" s="39">
        <v>6.0594000000000001</v>
      </c>
      <c r="AC177" s="39">
        <v>7.1059999999999999</v>
      </c>
      <c r="AD177" s="39">
        <v>3.0264000000000002</v>
      </c>
      <c r="AE177" s="39">
        <v>0</v>
      </c>
    </row>
    <row r="178" spans="1:31" collapsed="1">
      <c r="A178" s="9">
        <v>45627</v>
      </c>
      <c r="B178" s="39">
        <v>16.275200000000002</v>
      </c>
      <c r="C178" s="39">
        <v>17.941800000000001</v>
      </c>
      <c r="D178" s="39">
        <v>15.72</v>
      </c>
      <c r="E178" s="39">
        <v>14.371600000000001</v>
      </c>
      <c r="F178" s="39">
        <v>17.844000000000001</v>
      </c>
      <c r="G178" s="39">
        <v>16.764099999999999</v>
      </c>
      <c r="H178" s="39">
        <v>17.121300000000002</v>
      </c>
      <c r="I178" s="39">
        <v>17.941800000000001</v>
      </c>
      <c r="J178" s="39">
        <v>16.817399999999999</v>
      </c>
      <c r="K178" s="39">
        <v>15.9924</v>
      </c>
      <c r="L178" s="39">
        <v>17.9283</v>
      </c>
      <c r="M178" s="39">
        <v>16.764099999999999</v>
      </c>
      <c r="N178" s="39">
        <v>5.9223999999999997</v>
      </c>
      <c r="O178" s="39">
        <v>0</v>
      </c>
      <c r="P178" s="39">
        <v>5.9223999999999997</v>
      </c>
      <c r="Q178" s="39">
        <v>5.9466000000000001</v>
      </c>
      <c r="R178" s="39">
        <v>4.9657999999999998</v>
      </c>
      <c r="S178" s="39" t="s">
        <v>266</v>
      </c>
      <c r="T178" s="39">
        <v>5.6380999999999997</v>
      </c>
      <c r="U178" s="39">
        <v>0</v>
      </c>
      <c r="V178" s="39">
        <v>5.6380999999999997</v>
      </c>
      <c r="W178" s="39">
        <v>5.6380999999999997</v>
      </c>
      <c r="X178" s="39">
        <v>0</v>
      </c>
      <c r="Y178" s="39">
        <v>0</v>
      </c>
      <c r="Z178" s="39">
        <v>6.7249999999999996</v>
      </c>
      <c r="AA178" s="39">
        <v>0</v>
      </c>
      <c r="AB178" s="39">
        <v>6.7249999999999996</v>
      </c>
      <c r="AC178" s="39">
        <v>6.9081999999999999</v>
      </c>
      <c r="AD178" s="39">
        <v>4.9657999999999998</v>
      </c>
      <c r="AE178" s="39">
        <v>0</v>
      </c>
    </row>
    <row r="179" spans="1:31">
      <c r="A179" s="9">
        <v>45658</v>
      </c>
      <c r="B179" s="39">
        <v>17.8323</v>
      </c>
      <c r="C179" s="39">
        <v>17.379300000000001</v>
      </c>
      <c r="D179" s="39">
        <v>17.897600000000001</v>
      </c>
      <c r="E179" s="39">
        <v>15.9391</v>
      </c>
      <c r="F179" s="39">
        <v>19.5655</v>
      </c>
      <c r="G179" s="39">
        <v>7.8578000000000001</v>
      </c>
      <c r="H179" s="39">
        <v>18.7469</v>
      </c>
      <c r="I179" s="39">
        <v>17.379300000000001</v>
      </c>
      <c r="J179" s="39">
        <v>18.962299999999999</v>
      </c>
      <c r="K179" s="39">
        <v>16.493400000000001</v>
      </c>
      <c r="L179" s="39">
        <v>19.737400000000001</v>
      </c>
      <c r="M179" s="39">
        <v>19.370200000000001</v>
      </c>
      <c r="N179" s="39">
        <v>6.3163999999999998</v>
      </c>
      <c r="O179" s="39">
        <v>0</v>
      </c>
      <c r="P179" s="39">
        <v>6.3163999999999998</v>
      </c>
      <c r="Q179" s="39">
        <v>6.3966000000000003</v>
      </c>
      <c r="R179" s="39">
        <v>4.6407999999999996</v>
      </c>
      <c r="S179" s="39">
        <v>6.51</v>
      </c>
      <c r="T179" s="39">
        <v>6.0484</v>
      </c>
      <c r="U179" s="39">
        <v>0</v>
      </c>
      <c r="V179" s="39">
        <v>6.0484</v>
      </c>
      <c r="W179" s="39">
        <v>5.8396999999999997</v>
      </c>
      <c r="X179" s="39">
        <v>6.5026000000000002</v>
      </c>
      <c r="Y179" s="39">
        <v>0</v>
      </c>
      <c r="Z179" s="39">
        <v>6.3525</v>
      </c>
      <c r="AA179" s="39">
        <v>0</v>
      </c>
      <c r="AB179" s="39">
        <v>6.3525</v>
      </c>
      <c r="AC179" s="39">
        <v>7.0510999999999999</v>
      </c>
      <c r="AD179" s="39">
        <v>3.4239999999999999</v>
      </c>
      <c r="AE179" s="39">
        <v>6.51</v>
      </c>
    </row>
    <row r="180" spans="1:31">
      <c r="A180" s="9">
        <v>45689</v>
      </c>
      <c r="B180" s="39">
        <v>14.0444</v>
      </c>
      <c r="C180" s="39">
        <v>17.3675</v>
      </c>
      <c r="D180" s="39">
        <v>12.9017</v>
      </c>
      <c r="E180" s="39">
        <v>10.7744</v>
      </c>
      <c r="F180" s="39">
        <v>16.877199999999998</v>
      </c>
      <c r="G180" s="39">
        <v>0</v>
      </c>
      <c r="H180" s="39">
        <v>16.915199999999999</v>
      </c>
      <c r="I180" s="39">
        <v>17.3675</v>
      </c>
      <c r="J180" s="39">
        <v>16.674399999999999</v>
      </c>
      <c r="K180" s="39">
        <v>15.2026</v>
      </c>
      <c r="L180" s="39">
        <v>18.241499999999998</v>
      </c>
      <c r="M180" s="39">
        <v>0</v>
      </c>
      <c r="N180" s="39">
        <v>6.0179</v>
      </c>
      <c r="O180" s="39">
        <v>0</v>
      </c>
      <c r="P180" s="39">
        <v>6.0179</v>
      </c>
      <c r="Q180" s="39">
        <v>6.1398000000000001</v>
      </c>
      <c r="R180" s="39">
        <v>4.9320000000000004</v>
      </c>
      <c r="S180" s="39" t="s">
        <v>266</v>
      </c>
      <c r="T180" s="39">
        <v>6.1889000000000003</v>
      </c>
      <c r="U180" s="39">
        <v>0</v>
      </c>
      <c r="V180" s="39">
        <v>6.1889000000000003</v>
      </c>
      <c r="W180" s="39">
        <v>6.1783000000000001</v>
      </c>
      <c r="X180" s="39">
        <v>6.4165999999999999</v>
      </c>
      <c r="Y180" s="39">
        <v>0</v>
      </c>
      <c r="Z180" s="39">
        <v>5.0857999999999999</v>
      </c>
      <c r="AA180" s="39">
        <v>0</v>
      </c>
      <c r="AB180" s="39">
        <v>5.0857999999999999</v>
      </c>
      <c r="AC180" s="39">
        <v>5.7994000000000003</v>
      </c>
      <c r="AD180" s="39">
        <v>4.0614999999999997</v>
      </c>
      <c r="AE180" s="39">
        <v>0</v>
      </c>
    </row>
    <row r="181" spans="1:31">
      <c r="A181" s="9">
        <v>45717</v>
      </c>
      <c r="B181" s="39">
        <v>12.571999999999999</v>
      </c>
      <c r="C181" s="39">
        <v>17.686299999999999</v>
      </c>
      <c r="D181" s="39">
        <v>11.750500000000001</v>
      </c>
      <c r="E181" s="39">
        <v>9.0223999999999993</v>
      </c>
      <c r="F181" s="39">
        <v>17.476600000000001</v>
      </c>
      <c r="G181" s="39">
        <v>15.6815</v>
      </c>
      <c r="H181" s="39">
        <v>17.284500000000001</v>
      </c>
      <c r="I181" s="39">
        <v>17.686299999999999</v>
      </c>
      <c r="J181" s="39">
        <v>17.160399999999999</v>
      </c>
      <c r="K181" s="39">
        <v>16.177</v>
      </c>
      <c r="L181" s="39">
        <v>17.840800000000002</v>
      </c>
      <c r="M181" s="39">
        <v>15.6815</v>
      </c>
      <c r="N181" s="39">
        <v>5.8914</v>
      </c>
      <c r="O181" s="39">
        <v>0</v>
      </c>
      <c r="P181" s="39">
        <v>5.8914</v>
      </c>
      <c r="Q181" s="39">
        <v>5.9260000000000002</v>
      </c>
      <c r="R181" s="39">
        <v>3.93</v>
      </c>
      <c r="S181" s="39" t="s">
        <v>266</v>
      </c>
      <c r="T181" s="39">
        <v>5.9104999999999999</v>
      </c>
      <c r="U181" s="39">
        <v>0</v>
      </c>
      <c r="V181" s="39">
        <v>5.9104999999999999</v>
      </c>
      <c r="W181" s="39">
        <v>5.91</v>
      </c>
      <c r="X181" s="39">
        <v>5.9969999999999999</v>
      </c>
      <c r="Y181" s="39">
        <v>0</v>
      </c>
      <c r="Z181" s="39">
        <v>5.3887999999999998</v>
      </c>
      <c r="AA181" s="39">
        <v>0</v>
      </c>
      <c r="AB181" s="39">
        <v>5.3887999999999998</v>
      </c>
      <c r="AC181" s="39">
        <v>6.5488999999999997</v>
      </c>
      <c r="AD181" s="39">
        <v>3.01</v>
      </c>
      <c r="AE181" s="39">
        <v>0</v>
      </c>
    </row>
    <row r="182" spans="1:31">
      <c r="A182" s="9">
        <v>45748</v>
      </c>
      <c r="B182" s="39">
        <v>15.898400000000001</v>
      </c>
      <c r="C182" s="39">
        <v>17.892600000000002</v>
      </c>
      <c r="D182" s="39">
        <v>15.7135</v>
      </c>
      <c r="E182" s="39">
        <v>10.571899999999999</v>
      </c>
      <c r="F182" s="39">
        <v>19.109200000000001</v>
      </c>
      <c r="G182" s="39">
        <v>20.340199999999999</v>
      </c>
      <c r="H182" s="39">
        <v>18.5688</v>
      </c>
      <c r="I182" s="39">
        <v>17.892600000000002</v>
      </c>
      <c r="J182" s="39">
        <v>18.650099999999998</v>
      </c>
      <c r="K182" s="39">
        <v>16.811299999999999</v>
      </c>
      <c r="L182" s="39">
        <v>19.161200000000001</v>
      </c>
      <c r="M182" s="39">
        <v>20.340199999999999</v>
      </c>
      <c r="N182" s="39">
        <v>5.7803000000000004</v>
      </c>
      <c r="O182" s="39">
        <v>0</v>
      </c>
      <c r="P182" s="39">
        <v>5.7803000000000004</v>
      </c>
      <c r="Q182" s="39">
        <v>5.8037000000000001</v>
      </c>
      <c r="R182" s="39">
        <v>3.0028999999999999</v>
      </c>
      <c r="S182" s="39" t="s">
        <v>266</v>
      </c>
      <c r="T182" s="39">
        <v>5.7889999999999997</v>
      </c>
      <c r="U182" s="39">
        <v>0</v>
      </c>
      <c r="V182" s="39">
        <v>5.7889999999999997</v>
      </c>
      <c r="W182" s="39">
        <v>5.7889999999999997</v>
      </c>
      <c r="X182" s="39">
        <v>0</v>
      </c>
      <c r="Y182" s="39">
        <v>0</v>
      </c>
      <c r="Z182" s="39">
        <v>5.5644</v>
      </c>
      <c r="AA182" s="39">
        <v>0</v>
      </c>
      <c r="AB182" s="39">
        <v>5.5644</v>
      </c>
      <c r="AC182" s="39">
        <v>6.2637999999999998</v>
      </c>
      <c r="AD182" s="39">
        <v>3.0028999999999999</v>
      </c>
      <c r="AE182" s="39">
        <v>0</v>
      </c>
    </row>
    <row r="183" spans="1:31">
      <c r="A183" s="9">
        <v>45778</v>
      </c>
      <c r="B183" s="39">
        <v>13.882</v>
      </c>
      <c r="C183" s="39">
        <v>18.100899999999999</v>
      </c>
      <c r="D183" s="39">
        <v>12.962300000000001</v>
      </c>
      <c r="E183" s="39">
        <v>10.934699999999999</v>
      </c>
      <c r="F183" s="39">
        <v>17.007899999999999</v>
      </c>
      <c r="G183" s="39">
        <v>19.895</v>
      </c>
      <c r="H183" s="39">
        <v>17.595400000000001</v>
      </c>
      <c r="I183" s="39">
        <v>18.100899999999999</v>
      </c>
      <c r="J183" s="39">
        <v>17.421500000000002</v>
      </c>
      <c r="K183" s="39">
        <v>17.218399999999999</v>
      </c>
      <c r="L183" s="39">
        <v>17.6129</v>
      </c>
      <c r="M183" s="39">
        <v>19.895</v>
      </c>
      <c r="N183" s="39">
        <v>5.2457000000000003</v>
      </c>
      <c r="O183" s="39">
        <v>0</v>
      </c>
      <c r="P183" s="39">
        <v>5.2457000000000003</v>
      </c>
      <c r="Q183" s="39">
        <v>5.1544999999999996</v>
      </c>
      <c r="R183" s="39">
        <v>6.9368999999999996</v>
      </c>
      <c r="S183" s="39" t="s">
        <v>266</v>
      </c>
      <c r="T183" s="39">
        <v>5.9078999999999997</v>
      </c>
      <c r="U183" s="39">
        <v>0</v>
      </c>
      <c r="V183" s="39">
        <v>5.9078999999999997</v>
      </c>
      <c r="W183" s="39">
        <v>5.7091000000000003</v>
      </c>
      <c r="X183" s="39">
        <v>6.9368999999999996</v>
      </c>
      <c r="Y183" s="39">
        <v>0</v>
      </c>
      <c r="Z183" s="39">
        <v>4.9394999999999998</v>
      </c>
      <c r="AA183" s="39">
        <v>0</v>
      </c>
      <c r="AB183" s="39">
        <v>4.9394999999999998</v>
      </c>
      <c r="AC183" s="39">
        <v>4.9394999999999998</v>
      </c>
      <c r="AD183" s="39">
        <v>0</v>
      </c>
      <c r="AE183" s="39">
        <v>0</v>
      </c>
    </row>
    <row r="184" spans="1:31">
      <c r="A184" s="9">
        <v>45809</v>
      </c>
      <c r="B184" s="39">
        <v>14.261200000000001</v>
      </c>
      <c r="C184" s="39">
        <v>18.0867</v>
      </c>
      <c r="D184" s="39">
        <v>13.429</v>
      </c>
      <c r="E184" s="39">
        <v>11.724</v>
      </c>
      <c r="F184" s="39">
        <v>15.5131</v>
      </c>
      <c r="G184" s="39">
        <v>20.202000000000002</v>
      </c>
      <c r="H184" s="39">
        <v>17.214200000000002</v>
      </c>
      <c r="I184" s="39">
        <v>18.0867</v>
      </c>
      <c r="J184" s="39">
        <v>16.941600000000001</v>
      </c>
      <c r="K184" s="39">
        <v>15.9047</v>
      </c>
      <c r="L184" s="39">
        <v>17.8217</v>
      </c>
      <c r="M184" s="39">
        <v>20.202000000000002</v>
      </c>
      <c r="N184" s="39">
        <v>5.3798000000000004</v>
      </c>
      <c r="O184" s="39">
        <v>0</v>
      </c>
      <c r="P184" s="39">
        <v>5.3798000000000004</v>
      </c>
      <c r="Q184" s="39">
        <v>5.7747999999999999</v>
      </c>
      <c r="R184" s="39">
        <v>4.1403999999999996</v>
      </c>
      <c r="S184" s="39" t="s">
        <v>266</v>
      </c>
      <c r="T184" s="39">
        <v>5.4915000000000003</v>
      </c>
      <c r="U184" s="39">
        <v>0</v>
      </c>
      <c r="V184" s="39">
        <v>5.4915000000000003</v>
      </c>
      <c r="W184" s="39">
        <v>5.6902999999999997</v>
      </c>
      <c r="X184" s="39">
        <v>3.6092</v>
      </c>
      <c r="Y184" s="39">
        <v>0</v>
      </c>
      <c r="Z184" s="39">
        <v>5.0220000000000002</v>
      </c>
      <c r="AA184" s="39">
        <v>0</v>
      </c>
      <c r="AB184" s="39">
        <v>5.0220000000000002</v>
      </c>
      <c r="AC184" s="39">
        <v>6.6195000000000004</v>
      </c>
      <c r="AD184" s="39">
        <v>4.3695000000000004</v>
      </c>
      <c r="AE184" s="39">
        <v>0</v>
      </c>
    </row>
    <row r="185" spans="1:31">
      <c r="A185" s="9">
        <v>45839</v>
      </c>
      <c r="B185" s="39">
        <v>15.495799999999999</v>
      </c>
      <c r="C185" s="39">
        <v>17.8917</v>
      </c>
      <c r="D185" s="39">
        <v>15.2088</v>
      </c>
      <c r="E185" s="39">
        <v>9.5550999999999995</v>
      </c>
      <c r="F185" s="39">
        <v>18.972200000000001</v>
      </c>
      <c r="G185" s="39">
        <v>18.422499999999999</v>
      </c>
      <c r="H185" s="39">
        <v>18.350999999999999</v>
      </c>
      <c r="I185" s="39">
        <v>17.8917</v>
      </c>
      <c r="J185" s="39">
        <v>18.424900000000001</v>
      </c>
      <c r="K185" s="39">
        <v>15.92</v>
      </c>
      <c r="L185" s="39">
        <v>19.061699999999998</v>
      </c>
      <c r="M185" s="39">
        <v>18.422499999999999</v>
      </c>
      <c r="N185" s="39">
        <v>5.8456999999999999</v>
      </c>
      <c r="O185" s="39">
        <v>0</v>
      </c>
      <c r="P185" s="39">
        <v>5.8456999999999999</v>
      </c>
      <c r="Q185" s="39">
        <v>5.8623000000000003</v>
      </c>
      <c r="R185" s="39">
        <v>4.6845999999999997</v>
      </c>
      <c r="S185" s="39" t="s">
        <v>266</v>
      </c>
      <c r="T185" s="39">
        <v>5.859</v>
      </c>
      <c r="U185" s="39">
        <v>0</v>
      </c>
      <c r="V185" s="39">
        <v>5.859</v>
      </c>
      <c r="W185" s="39">
        <v>5.8544</v>
      </c>
      <c r="X185" s="39">
        <v>6.5026000000000002</v>
      </c>
      <c r="Y185" s="39">
        <v>0</v>
      </c>
      <c r="Z185" s="39">
        <v>5.5926</v>
      </c>
      <c r="AA185" s="39">
        <v>0</v>
      </c>
      <c r="AB185" s="39">
        <v>5.5926</v>
      </c>
      <c r="AC185" s="39">
        <v>6.0369999999999999</v>
      </c>
      <c r="AD185" s="39">
        <v>3.01</v>
      </c>
      <c r="AE185" s="39">
        <v>0</v>
      </c>
    </row>
    <row r="186" spans="1:31">
      <c r="A186" s="9">
        <v>45870</v>
      </c>
      <c r="B186" s="39">
        <v>10.2597</v>
      </c>
      <c r="C186" s="39">
        <v>17.916699999999999</v>
      </c>
      <c r="D186" s="39">
        <v>9.4778000000000002</v>
      </c>
      <c r="E186" s="39">
        <v>7.8034999999999997</v>
      </c>
      <c r="F186" s="39">
        <v>16.772300000000001</v>
      </c>
      <c r="G186" s="39">
        <v>12.726800000000001</v>
      </c>
      <c r="H186" s="39">
        <v>16.065300000000001</v>
      </c>
      <c r="I186" s="39">
        <v>17.916699999999999</v>
      </c>
      <c r="J186" s="39">
        <v>15.5968</v>
      </c>
      <c r="K186" s="39">
        <v>14.363899999999999</v>
      </c>
      <c r="L186" s="39">
        <v>17.110499999999998</v>
      </c>
      <c r="M186" s="39">
        <v>12.726800000000001</v>
      </c>
      <c r="N186" s="39">
        <v>5.3372000000000002</v>
      </c>
      <c r="O186" s="39">
        <v>0.01</v>
      </c>
      <c r="P186" s="39">
        <v>5.3372000000000002</v>
      </c>
      <c r="Q186" s="39">
        <v>5.3529</v>
      </c>
      <c r="R186" s="39">
        <v>3.2953000000000001</v>
      </c>
      <c r="S186" s="39" t="s">
        <v>266</v>
      </c>
      <c r="T186" s="39">
        <v>5.5162000000000004</v>
      </c>
      <c r="U186" s="39">
        <v>0</v>
      </c>
      <c r="V186" s="39">
        <v>5.5162000000000004</v>
      </c>
      <c r="W186" s="39">
        <v>5.5153999999999996</v>
      </c>
      <c r="X186" s="39">
        <v>6.5026000000000002</v>
      </c>
      <c r="Y186" s="39">
        <v>0</v>
      </c>
      <c r="Z186" s="39">
        <v>4.5202999999999998</v>
      </c>
      <c r="AA186" s="39">
        <v>0.01</v>
      </c>
      <c r="AB186" s="39">
        <v>4.5202999999999998</v>
      </c>
      <c r="AC186" s="39">
        <v>4.5816999999999997</v>
      </c>
      <c r="AD186" s="39">
        <v>3.01</v>
      </c>
      <c r="AE186" s="39">
        <v>0</v>
      </c>
    </row>
    <row r="187" spans="1:31">
      <c r="A187" s="9">
        <v>45901</v>
      </c>
      <c r="B187" s="39">
        <v>10.4573</v>
      </c>
      <c r="C187" s="39">
        <v>17.775099999999998</v>
      </c>
      <c r="D187" s="39">
        <v>9.3879000000000001</v>
      </c>
      <c r="E187" s="39">
        <v>7.5087999999999999</v>
      </c>
      <c r="F187" s="39">
        <v>17.145</v>
      </c>
      <c r="G187" s="39">
        <v>15.869300000000001</v>
      </c>
      <c r="H187" s="39">
        <v>17.182400000000001</v>
      </c>
      <c r="I187" s="39">
        <v>17.775099999999998</v>
      </c>
      <c r="J187" s="39">
        <v>16.9343</v>
      </c>
      <c r="K187" s="39">
        <v>16.567</v>
      </c>
      <c r="L187" s="39">
        <v>17.243600000000001</v>
      </c>
      <c r="M187" s="39">
        <v>15.869300000000001</v>
      </c>
      <c r="N187" s="39">
        <v>5.3411</v>
      </c>
      <c r="O187" s="39">
        <v>0</v>
      </c>
      <c r="P187" s="39">
        <v>5.3411</v>
      </c>
      <c r="Q187" s="39">
        <v>5.3379000000000003</v>
      </c>
      <c r="R187" s="39">
        <v>6.5026000000000002</v>
      </c>
      <c r="S187" s="39" t="s">
        <v>266</v>
      </c>
      <c r="T187" s="39">
        <v>5.3380000000000001</v>
      </c>
      <c r="U187" s="39">
        <v>0</v>
      </c>
      <c r="V187" s="39">
        <v>5.3380000000000001</v>
      </c>
      <c r="W187" s="39">
        <v>5.3346999999999998</v>
      </c>
      <c r="X187" s="39">
        <v>6.5026000000000002</v>
      </c>
      <c r="Y187" s="39">
        <v>0</v>
      </c>
      <c r="Z187" s="39">
        <v>5.4123999999999999</v>
      </c>
      <c r="AA187" s="39">
        <v>0</v>
      </c>
      <c r="AB187" s="39">
        <v>5.4123999999999999</v>
      </c>
      <c r="AC187" s="39">
        <v>5.4123999999999999</v>
      </c>
      <c r="AD187" s="39">
        <v>0</v>
      </c>
      <c r="AE187" s="39">
        <v>0</v>
      </c>
    </row>
    <row r="188" spans="1:31">
      <c r="A188" s="9">
        <v>45931</v>
      </c>
      <c r="B188" s="39">
        <v>16.933599999999998</v>
      </c>
      <c r="C188" s="39">
        <v>17.895499999999998</v>
      </c>
      <c r="D188" s="39">
        <v>16.7973</v>
      </c>
      <c r="E188" s="39">
        <v>12.428599999999999</v>
      </c>
      <c r="F188" s="39">
        <v>18.806899999999999</v>
      </c>
      <c r="G188" s="39">
        <v>17.485900000000001</v>
      </c>
      <c r="H188" s="39">
        <v>18.1919</v>
      </c>
      <c r="I188" s="39">
        <v>17.895499999999998</v>
      </c>
      <c r="J188" s="39">
        <v>18.2393</v>
      </c>
      <c r="K188" s="39">
        <v>16.000499999999999</v>
      </c>
      <c r="L188" s="39">
        <v>18.970500000000001</v>
      </c>
      <c r="M188" s="39">
        <v>17.485900000000001</v>
      </c>
      <c r="N188" s="39">
        <v>5.5995999999999997</v>
      </c>
      <c r="O188" s="39">
        <v>0</v>
      </c>
      <c r="P188" s="39">
        <v>5.5995999999999997</v>
      </c>
      <c r="Q188" s="39">
        <v>5.58</v>
      </c>
      <c r="R188" s="39">
        <v>5.8506</v>
      </c>
      <c r="S188" s="39" t="s">
        <v>266</v>
      </c>
      <c r="T188" s="39">
        <v>5.5228000000000002</v>
      </c>
      <c r="U188" s="39">
        <v>0</v>
      </c>
      <c r="V188" s="39">
        <v>5.5228000000000002</v>
      </c>
      <c r="W188" s="39">
        <v>5.4873000000000003</v>
      </c>
      <c r="X188" s="39">
        <v>6.1913999999999998</v>
      </c>
      <c r="Y188" s="39">
        <v>0</v>
      </c>
      <c r="Z188" s="39">
        <v>6.1906999999999996</v>
      </c>
      <c r="AA188" s="39">
        <v>0</v>
      </c>
      <c r="AB188" s="39">
        <v>6.1906999999999996</v>
      </c>
      <c r="AC188" s="39">
        <v>6.4725000000000001</v>
      </c>
      <c r="AD188" s="39">
        <v>5.3</v>
      </c>
      <c r="AE188" s="39">
        <v>0</v>
      </c>
    </row>
    <row r="189" spans="1:31">
      <c r="A189" s="9">
        <v>45962</v>
      </c>
      <c r="B189" s="39">
        <v>16.194700000000001</v>
      </c>
      <c r="C189" s="39">
        <v>18.011299999999999</v>
      </c>
      <c r="D189" s="39">
        <v>15.801500000000001</v>
      </c>
      <c r="E189" s="39">
        <v>13.790800000000001</v>
      </c>
      <c r="F189" s="39">
        <v>17.004999999999999</v>
      </c>
      <c r="G189" s="39">
        <v>0</v>
      </c>
      <c r="H189" s="39">
        <v>17.215800000000002</v>
      </c>
      <c r="I189" s="39">
        <v>18.011299999999999</v>
      </c>
      <c r="J189" s="39">
        <v>17.0228</v>
      </c>
      <c r="K189" s="39">
        <v>15.9498</v>
      </c>
      <c r="L189" s="39">
        <v>17.5488</v>
      </c>
      <c r="M189" s="39">
        <v>0</v>
      </c>
      <c r="N189" s="39">
        <v>5.6361999999999997</v>
      </c>
      <c r="O189" s="39">
        <v>0</v>
      </c>
      <c r="P189" s="39">
        <v>5.6361999999999997</v>
      </c>
      <c r="Q189" s="39">
        <v>5.9436</v>
      </c>
      <c r="R189" s="39">
        <v>4.6978</v>
      </c>
      <c r="S189" s="39" t="s">
        <v>266</v>
      </c>
      <c r="T189" s="39">
        <v>5.8360000000000003</v>
      </c>
      <c r="U189" s="39">
        <v>0</v>
      </c>
      <c r="V189" s="39">
        <v>5.8360000000000003</v>
      </c>
      <c r="W189" s="39">
        <v>5.8939000000000004</v>
      </c>
      <c r="X189" s="39">
        <v>5.5568999999999997</v>
      </c>
      <c r="Y189" s="39">
        <v>0</v>
      </c>
      <c r="Z189" s="39">
        <v>5.2739000000000003</v>
      </c>
      <c r="AA189" s="39">
        <v>0</v>
      </c>
      <c r="AB189" s="39">
        <v>5.2739000000000003</v>
      </c>
      <c r="AC189" s="39">
        <v>6.0647000000000002</v>
      </c>
      <c r="AD189" s="39">
        <v>4</v>
      </c>
      <c r="AE189" s="39">
        <v>0</v>
      </c>
    </row>
    <row r="190" spans="1:31">
      <c r="A190" s="9">
        <v>45992</v>
      </c>
      <c r="B190" s="39">
        <v>16.271699999999999</v>
      </c>
      <c r="C190" s="39">
        <v>17.8474</v>
      </c>
      <c r="D190" s="39">
        <v>15.8399</v>
      </c>
      <c r="E190" s="39">
        <v>14.7098</v>
      </c>
      <c r="F190" s="39">
        <v>16.593800000000002</v>
      </c>
      <c r="G190" s="39">
        <v>17.664100000000001</v>
      </c>
      <c r="H190" s="39">
        <v>16.9937</v>
      </c>
      <c r="I190" s="39">
        <v>17.8474</v>
      </c>
      <c r="J190" s="39">
        <v>16.738199999999999</v>
      </c>
      <c r="K190" s="39">
        <v>15.8574</v>
      </c>
      <c r="L190" s="39">
        <v>17.3156</v>
      </c>
      <c r="M190" s="39">
        <v>17.664100000000001</v>
      </c>
      <c r="N190" s="39">
        <v>6.0625</v>
      </c>
      <c r="O190" s="39">
        <v>0</v>
      </c>
      <c r="P190" s="39">
        <v>6.0625</v>
      </c>
      <c r="Q190" s="39">
        <v>6.1555999999999997</v>
      </c>
      <c r="R190" s="39">
        <v>5.9271000000000003</v>
      </c>
      <c r="S190" s="39" t="s">
        <v>266</v>
      </c>
      <c r="T190" s="39">
        <v>6.0152999999999999</v>
      </c>
      <c r="U190" s="39">
        <v>0</v>
      </c>
      <c r="V190" s="39">
        <v>6.0152999999999999</v>
      </c>
      <c r="W190" s="39">
        <v>6.1</v>
      </c>
      <c r="X190" s="39">
        <v>5.9271000000000003</v>
      </c>
      <c r="Y190" s="39">
        <v>0</v>
      </c>
      <c r="Z190" s="39">
        <v>6.2952000000000004</v>
      </c>
      <c r="AA190" s="39">
        <v>0</v>
      </c>
      <c r="AB190" s="39">
        <v>6.2952000000000004</v>
      </c>
      <c r="AC190" s="39">
        <v>6.2952000000000004</v>
      </c>
      <c r="AD190" s="39">
        <v>0</v>
      </c>
      <c r="AE190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266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266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266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266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266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266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266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266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266</v>
      </c>
      <c r="S54" s="39" t="s">
        <v>266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266</v>
      </c>
      <c r="S55" s="39" t="s">
        <v>266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266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266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266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266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266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266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266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266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266</v>
      </c>
      <c r="S65" s="39" t="s">
        <v>266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266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266</v>
      </c>
      <c r="S67" s="39" t="s">
        <v>266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266</v>
      </c>
      <c r="S68" s="39" t="s">
        <v>266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266</v>
      </c>
      <c r="S69" s="39" t="s">
        <v>266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266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266</v>
      </c>
      <c r="S71" s="39" t="s">
        <v>266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266</v>
      </c>
      <c r="S72" s="39" t="s">
        <v>266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266</v>
      </c>
      <c r="S74" s="39" t="s">
        <v>266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266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266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266</v>
      </c>
      <c r="S77" s="39" t="s">
        <v>266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266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266</v>
      </c>
      <c r="R81" s="39">
        <v>0</v>
      </c>
      <c r="S81" s="39" t="s">
        <v>266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266</v>
      </c>
      <c r="R82" s="39">
        <v>0</v>
      </c>
      <c r="S82" s="39" t="s">
        <v>266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266</v>
      </c>
      <c r="R83" s="39">
        <v>0</v>
      </c>
      <c r="S83" s="39" t="s">
        <v>266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266</v>
      </c>
      <c r="R84" s="39">
        <v>0</v>
      </c>
      <c r="S84" s="39" t="s">
        <v>266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266</v>
      </c>
      <c r="R85" s="39">
        <v>0</v>
      </c>
      <c r="S85" s="39" t="s">
        <v>266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266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266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266</v>
      </c>
      <c r="R88" s="39">
        <v>0</v>
      </c>
      <c r="S88" s="39" t="s">
        <v>266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266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266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266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266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266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266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266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266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266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266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266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266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266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266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266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266</v>
      </c>
      <c r="S107" s="39" t="s">
        <v>266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266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266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266</v>
      </c>
      <c r="S112" s="39" t="s">
        <v>266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266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266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266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266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266</v>
      </c>
      <c r="S117" s="39" t="s">
        <v>266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266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266</v>
      </c>
      <c r="S119" s="39" t="s">
        <v>266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266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266</v>
      </c>
      <c r="S121" s="39" t="s">
        <v>266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266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266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266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266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266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266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266</v>
      </c>
      <c r="S129" s="39" t="s">
        <v>266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266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266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266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266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266</v>
      </c>
      <c r="S136" s="39" t="s">
        <v>266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266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266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266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266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266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266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266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266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266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266</v>
      </c>
      <c r="Q146" s="39" t="s">
        <v>266</v>
      </c>
      <c r="R146" s="39" t="s">
        <v>266</v>
      </c>
      <c r="S146" s="39" t="s">
        <v>266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266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266</v>
      </c>
      <c r="S149" s="39" t="s">
        <v>266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266</v>
      </c>
      <c r="S150" s="39" t="s">
        <v>266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266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266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266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266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266</v>
      </c>
    </row>
    <row r="157" spans="1:19" hidden="1" outlineLevel="1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266</v>
      </c>
    </row>
    <row r="158" spans="1:19" hidden="1" outlineLevel="1" collapsed="1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266</v>
      </c>
    </row>
    <row r="159" spans="1:19" hidden="1" outlineLevel="1" collapsed="1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 hidden="1" outlineLevel="1" collapsed="1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266</v>
      </c>
    </row>
    <row r="161" spans="1:19" hidden="1" outlineLevel="1" collapsed="1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266</v>
      </c>
    </row>
    <row r="162" spans="1:19" hidden="1" outlineLevel="1" collapsed="1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266</v>
      </c>
    </row>
    <row r="163" spans="1:19" hidden="1" outlineLevel="1" collapsed="1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266</v>
      </c>
    </row>
    <row r="164" spans="1:19" hidden="1" outlineLevel="1" collapsed="1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266</v>
      </c>
    </row>
    <row r="165" spans="1:19" hidden="1" outlineLevel="1" collapsed="1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266</v>
      </c>
    </row>
    <row r="166" spans="1:19" hidden="1" outlineLevel="1" collapsed="1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266</v>
      </c>
    </row>
    <row r="167" spans="1:19" hidden="1" outlineLevel="1" collapsed="1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266</v>
      </c>
    </row>
    <row r="168" spans="1:19" hidden="1" outlineLevel="1" collapsed="1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266</v>
      </c>
    </row>
    <row r="169" spans="1:19" hidden="1" outlineLevel="1" collapsed="1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266</v>
      </c>
    </row>
    <row r="170" spans="1:19" hidden="1" outlineLevel="1" collapsed="1">
      <c r="A170" s="9">
        <v>45383</v>
      </c>
      <c r="B170" s="39">
        <v>35.287300000000002</v>
      </c>
      <c r="C170" s="39">
        <v>31.039899999999999</v>
      </c>
      <c r="D170" s="39">
        <v>35.6389</v>
      </c>
      <c r="E170" s="39">
        <v>38.613999999999997</v>
      </c>
      <c r="F170" s="39">
        <v>24.4818</v>
      </c>
      <c r="G170" s="39">
        <v>22.782299999999999</v>
      </c>
      <c r="H170" s="39">
        <v>35.2864</v>
      </c>
      <c r="I170" s="39">
        <v>31.025600000000001</v>
      </c>
      <c r="J170" s="39">
        <v>35.6389</v>
      </c>
      <c r="K170" s="39">
        <v>38.613999999999997</v>
      </c>
      <c r="L170" s="39">
        <v>24.4818</v>
      </c>
      <c r="M170" s="39">
        <v>22.782299999999999</v>
      </c>
      <c r="N170" s="39">
        <v>55.16</v>
      </c>
      <c r="O170" s="39">
        <v>55.16</v>
      </c>
      <c r="P170" s="39">
        <v>0</v>
      </c>
      <c r="Q170" s="39">
        <v>0</v>
      </c>
      <c r="R170" s="39">
        <v>0</v>
      </c>
      <c r="S170" s="39" t="s">
        <v>266</v>
      </c>
    </row>
    <row r="171" spans="1:19" hidden="1" outlineLevel="1" collapsed="1">
      <c r="A171" s="9">
        <v>45413</v>
      </c>
      <c r="B171" s="39">
        <v>36.296799999999998</v>
      </c>
      <c r="C171" s="39">
        <v>30.62</v>
      </c>
      <c r="D171" s="39">
        <v>36.793999999999997</v>
      </c>
      <c r="E171" s="39">
        <v>38.717199999999998</v>
      </c>
      <c r="F171" s="39">
        <v>25.852399999999999</v>
      </c>
      <c r="G171" s="39">
        <v>28.128299999999999</v>
      </c>
      <c r="H171" s="39">
        <v>36.295699999999997</v>
      </c>
      <c r="I171" s="39">
        <v>30.590199999999999</v>
      </c>
      <c r="J171" s="39">
        <v>36.793999999999997</v>
      </c>
      <c r="K171" s="39">
        <v>38.717199999999998</v>
      </c>
      <c r="L171" s="39">
        <v>25.852399999999999</v>
      </c>
      <c r="M171" s="39">
        <v>28.128299999999999</v>
      </c>
      <c r="N171" s="39">
        <v>41.448900000000002</v>
      </c>
      <c r="O171" s="39">
        <v>41.448900000000002</v>
      </c>
      <c r="P171" s="39">
        <v>0</v>
      </c>
      <c r="Q171" s="39">
        <v>0</v>
      </c>
      <c r="R171" s="39">
        <v>0</v>
      </c>
      <c r="S171" s="39" t="s">
        <v>266</v>
      </c>
    </row>
    <row r="172" spans="1:19" hidden="1" outlineLevel="1" collapsed="1">
      <c r="A172" s="9">
        <v>45444</v>
      </c>
      <c r="B172" s="39">
        <v>36.000100000000003</v>
      </c>
      <c r="C172" s="39">
        <v>32.546199999999999</v>
      </c>
      <c r="D172" s="39">
        <v>36.281599999999997</v>
      </c>
      <c r="E172" s="39">
        <v>37.984499999999997</v>
      </c>
      <c r="F172" s="39">
        <v>25.587599999999998</v>
      </c>
      <c r="G172" s="39">
        <v>30.3813</v>
      </c>
      <c r="H172" s="39">
        <v>35.999000000000002</v>
      </c>
      <c r="I172" s="39">
        <v>32.528599999999997</v>
      </c>
      <c r="J172" s="39">
        <v>36.281599999999997</v>
      </c>
      <c r="K172" s="39">
        <v>37.984499999999997</v>
      </c>
      <c r="L172" s="39">
        <v>25.587599999999998</v>
      </c>
      <c r="M172" s="39">
        <v>30.3813</v>
      </c>
      <c r="N172" s="39">
        <v>56.1785</v>
      </c>
      <c r="O172" s="39">
        <v>56.1785</v>
      </c>
      <c r="P172" s="39">
        <v>0</v>
      </c>
      <c r="Q172" s="39">
        <v>0</v>
      </c>
      <c r="R172" s="39">
        <v>0</v>
      </c>
      <c r="S172" s="39" t="s">
        <v>266</v>
      </c>
    </row>
    <row r="173" spans="1:19" hidden="1" outlineLevel="1" collapsed="1">
      <c r="A173" s="9">
        <v>45474</v>
      </c>
      <c r="B173" s="39">
        <v>35.006300000000003</v>
      </c>
      <c r="C173" s="39">
        <v>32.273099999999999</v>
      </c>
      <c r="D173" s="39">
        <v>35.236400000000003</v>
      </c>
      <c r="E173" s="39">
        <v>37.534799999999997</v>
      </c>
      <c r="F173" s="39">
        <v>24.104099999999999</v>
      </c>
      <c r="G173" s="39">
        <v>26.761700000000001</v>
      </c>
      <c r="H173" s="39">
        <v>35.002899999999997</v>
      </c>
      <c r="I173" s="39">
        <v>32.223399999999998</v>
      </c>
      <c r="J173" s="39">
        <v>35.236400000000003</v>
      </c>
      <c r="K173" s="39">
        <v>37.534799999999997</v>
      </c>
      <c r="L173" s="39">
        <v>24.104099999999999</v>
      </c>
      <c r="M173" s="39">
        <v>26.761700000000001</v>
      </c>
      <c r="N173" s="39">
        <v>56.984400000000001</v>
      </c>
      <c r="O173" s="39">
        <v>56.984400000000001</v>
      </c>
      <c r="P173" s="39">
        <v>0</v>
      </c>
      <c r="Q173" s="39">
        <v>0</v>
      </c>
      <c r="R173" s="39">
        <v>0</v>
      </c>
      <c r="S173" s="39" t="s">
        <v>266</v>
      </c>
    </row>
    <row r="174" spans="1:19" hidden="1" outlineLevel="1" collapsed="1">
      <c r="A174" s="9">
        <v>45505</v>
      </c>
      <c r="B174" s="39">
        <v>35.6036</v>
      </c>
      <c r="C174" s="39">
        <v>33.2104</v>
      </c>
      <c r="D174" s="39">
        <v>35.8001</v>
      </c>
      <c r="E174" s="39">
        <v>37.643099999999997</v>
      </c>
      <c r="F174" s="39">
        <v>24.548999999999999</v>
      </c>
      <c r="G174" s="39">
        <v>28.0395</v>
      </c>
      <c r="H174" s="39">
        <v>35.6036</v>
      </c>
      <c r="I174" s="39">
        <v>33.209699999999998</v>
      </c>
      <c r="J174" s="39">
        <v>35.8001</v>
      </c>
      <c r="K174" s="39">
        <v>37.643099999999997</v>
      </c>
      <c r="L174" s="39">
        <v>24.548999999999999</v>
      </c>
      <c r="M174" s="39">
        <v>28.0395</v>
      </c>
      <c r="N174" s="39">
        <v>36.127000000000002</v>
      </c>
      <c r="O174" s="39">
        <v>36.127000000000002</v>
      </c>
      <c r="P174" s="39">
        <v>0</v>
      </c>
      <c r="Q174" s="39">
        <v>0</v>
      </c>
      <c r="R174" s="39" t="s">
        <v>266</v>
      </c>
      <c r="S174" s="39" t="s">
        <v>266</v>
      </c>
    </row>
    <row r="175" spans="1:19" hidden="1" outlineLevel="1" collapsed="1">
      <c r="A175" s="9">
        <v>45536</v>
      </c>
      <c r="B175" s="39">
        <v>35.937399999999997</v>
      </c>
      <c r="C175" s="39">
        <v>32.652200000000001</v>
      </c>
      <c r="D175" s="39">
        <v>36.231900000000003</v>
      </c>
      <c r="E175" s="39">
        <v>37.557699999999997</v>
      </c>
      <c r="F175" s="39">
        <v>27.5032</v>
      </c>
      <c r="G175" s="39">
        <v>28.988700000000001</v>
      </c>
      <c r="H175" s="39">
        <v>35.936399999999999</v>
      </c>
      <c r="I175" s="39">
        <v>32.637300000000003</v>
      </c>
      <c r="J175" s="39">
        <v>36.231900000000003</v>
      </c>
      <c r="K175" s="39">
        <v>37.557699999999997</v>
      </c>
      <c r="L175" s="39">
        <v>27.5032</v>
      </c>
      <c r="M175" s="39">
        <v>28.988700000000001</v>
      </c>
      <c r="N175" s="39">
        <v>52.178400000000003</v>
      </c>
      <c r="O175" s="39">
        <v>52.178400000000003</v>
      </c>
      <c r="P175" s="39">
        <v>0</v>
      </c>
      <c r="Q175" s="39">
        <v>0</v>
      </c>
      <c r="R175" s="39">
        <v>0</v>
      </c>
      <c r="S175" s="39" t="s">
        <v>266</v>
      </c>
    </row>
    <row r="176" spans="1:19" hidden="1" outlineLevel="1" collapsed="1">
      <c r="A176" s="9">
        <v>45566</v>
      </c>
      <c r="B176" s="39">
        <v>35.307000000000002</v>
      </c>
      <c r="C176" s="39">
        <v>33.387300000000003</v>
      </c>
      <c r="D176" s="39">
        <v>35.472200000000001</v>
      </c>
      <c r="E176" s="39">
        <v>37.555799999999998</v>
      </c>
      <c r="F176" s="39">
        <v>26.013999999999999</v>
      </c>
      <c r="G176" s="39">
        <v>24.516500000000001</v>
      </c>
      <c r="H176" s="39">
        <v>35.306100000000001</v>
      </c>
      <c r="I176" s="39">
        <v>33.375100000000003</v>
      </c>
      <c r="J176" s="39">
        <v>35.472200000000001</v>
      </c>
      <c r="K176" s="39">
        <v>37.555799999999998</v>
      </c>
      <c r="L176" s="39">
        <v>26.013999999999999</v>
      </c>
      <c r="M176" s="39">
        <v>24.516500000000001</v>
      </c>
      <c r="N176" s="39">
        <v>53.137999999999998</v>
      </c>
      <c r="O176" s="39">
        <v>53.137999999999998</v>
      </c>
      <c r="P176" s="39">
        <v>0</v>
      </c>
      <c r="Q176" s="39">
        <v>0</v>
      </c>
      <c r="R176" s="39">
        <v>0</v>
      </c>
      <c r="S176" s="39" t="s">
        <v>266</v>
      </c>
    </row>
    <row r="177" spans="1:19" hidden="1" outlineLevel="1" collapsed="1">
      <c r="A177" s="9">
        <v>45597</v>
      </c>
      <c r="B177" s="39">
        <v>34.7532</v>
      </c>
      <c r="C177" s="39">
        <v>33.326799999999999</v>
      </c>
      <c r="D177" s="39">
        <v>34.870800000000003</v>
      </c>
      <c r="E177" s="39">
        <v>36.963799999999999</v>
      </c>
      <c r="F177" s="39">
        <v>23.0045</v>
      </c>
      <c r="G177" s="39">
        <v>28.7286</v>
      </c>
      <c r="H177" s="39">
        <v>34.752400000000002</v>
      </c>
      <c r="I177" s="39">
        <v>33.313600000000001</v>
      </c>
      <c r="J177" s="39">
        <v>34.870800000000003</v>
      </c>
      <c r="K177" s="39">
        <v>36.963799999999999</v>
      </c>
      <c r="L177" s="39">
        <v>23.0045</v>
      </c>
      <c r="M177" s="39">
        <v>28.7286</v>
      </c>
      <c r="N177" s="39">
        <v>43.126300000000001</v>
      </c>
      <c r="O177" s="39">
        <v>43.126300000000001</v>
      </c>
      <c r="P177" s="39">
        <v>0</v>
      </c>
      <c r="Q177" s="39">
        <v>0</v>
      </c>
      <c r="R177" s="39">
        <v>0</v>
      </c>
      <c r="S177" s="39" t="s">
        <v>266</v>
      </c>
    </row>
    <row r="178" spans="1:19" collapsed="1">
      <c r="A178" s="9">
        <v>45627</v>
      </c>
      <c r="B178" s="39">
        <v>35.183700000000002</v>
      </c>
      <c r="C178" s="39">
        <v>33.5336</v>
      </c>
      <c r="D178" s="39">
        <v>35.325899999999997</v>
      </c>
      <c r="E178" s="39">
        <v>36.881500000000003</v>
      </c>
      <c r="F178" s="39">
        <v>23.388999999999999</v>
      </c>
      <c r="G178" s="39">
        <v>32.626800000000003</v>
      </c>
      <c r="H178" s="39">
        <v>35.182200000000002</v>
      </c>
      <c r="I178" s="39">
        <v>33.512900000000002</v>
      </c>
      <c r="J178" s="39">
        <v>35.325899999999997</v>
      </c>
      <c r="K178" s="39">
        <v>36.881500000000003</v>
      </c>
      <c r="L178" s="39">
        <v>23.388999999999999</v>
      </c>
      <c r="M178" s="39">
        <v>32.626800000000003</v>
      </c>
      <c r="N178" s="39">
        <v>53.020099999999999</v>
      </c>
      <c r="O178" s="39">
        <v>53.020099999999999</v>
      </c>
      <c r="P178" s="39">
        <v>0</v>
      </c>
      <c r="Q178" s="39">
        <v>0</v>
      </c>
      <c r="R178" s="39">
        <v>0</v>
      </c>
      <c r="S178" s="39" t="s">
        <v>266</v>
      </c>
    </row>
    <row r="179" spans="1:19">
      <c r="A179" s="9">
        <v>45658</v>
      </c>
      <c r="B179" s="39">
        <v>35.166200000000003</v>
      </c>
      <c r="C179" s="39">
        <v>33.241900000000001</v>
      </c>
      <c r="D179" s="39">
        <v>35.325200000000002</v>
      </c>
      <c r="E179" s="39">
        <v>37.477600000000002</v>
      </c>
      <c r="F179" s="39">
        <v>25.101900000000001</v>
      </c>
      <c r="G179" s="39">
        <v>27.7288</v>
      </c>
      <c r="H179" s="39">
        <v>35.165199999999999</v>
      </c>
      <c r="I179" s="39">
        <v>33.226999999999997</v>
      </c>
      <c r="J179" s="39">
        <v>35.325200000000002</v>
      </c>
      <c r="K179" s="39">
        <v>37.477600000000002</v>
      </c>
      <c r="L179" s="39">
        <v>25.101900000000001</v>
      </c>
      <c r="M179" s="39">
        <v>27.7288</v>
      </c>
      <c r="N179" s="39">
        <v>52.3172</v>
      </c>
      <c r="O179" s="39">
        <v>52.3172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35.988100000000003</v>
      </c>
      <c r="C180" s="39">
        <v>33.067700000000002</v>
      </c>
      <c r="D180" s="39">
        <v>36.247500000000002</v>
      </c>
      <c r="E180" s="39">
        <v>37.696399999999997</v>
      </c>
      <c r="F180" s="39">
        <v>28.0809</v>
      </c>
      <c r="G180" s="39">
        <v>29.151399999999999</v>
      </c>
      <c r="H180" s="39">
        <v>35.986600000000003</v>
      </c>
      <c r="I180" s="39">
        <v>33.045699999999997</v>
      </c>
      <c r="J180" s="39">
        <v>36.247500000000002</v>
      </c>
      <c r="K180" s="39">
        <v>37.696399999999997</v>
      </c>
      <c r="L180" s="39">
        <v>28.0809</v>
      </c>
      <c r="M180" s="39">
        <v>29.151399999999999</v>
      </c>
      <c r="N180" s="39">
        <v>55.275700000000001</v>
      </c>
      <c r="O180" s="39">
        <v>55.275700000000001</v>
      </c>
      <c r="P180" s="39">
        <v>0</v>
      </c>
      <c r="Q180" s="39">
        <v>0</v>
      </c>
      <c r="R180" s="39">
        <v>0</v>
      </c>
      <c r="S180" s="39" t="s">
        <v>266</v>
      </c>
    </row>
    <row r="181" spans="1:19">
      <c r="A181" s="9">
        <v>45717</v>
      </c>
      <c r="B181" s="39">
        <v>36.432099999999998</v>
      </c>
      <c r="C181" s="39">
        <v>33.469499999999996</v>
      </c>
      <c r="D181" s="39">
        <v>36.678199999999997</v>
      </c>
      <c r="E181" s="39">
        <v>37.9161</v>
      </c>
      <c r="F181" s="39">
        <v>28.313800000000001</v>
      </c>
      <c r="G181" s="39">
        <v>32.024000000000001</v>
      </c>
      <c r="H181" s="39">
        <v>36.431699999999999</v>
      </c>
      <c r="I181" s="39">
        <v>33.4602</v>
      </c>
      <c r="J181" s="39">
        <v>36.678199999999997</v>
      </c>
      <c r="K181" s="39">
        <v>37.9161</v>
      </c>
      <c r="L181" s="39">
        <v>28.313800000000001</v>
      </c>
      <c r="M181" s="39">
        <v>32.024000000000001</v>
      </c>
      <c r="N181" s="39">
        <v>40.874299999999998</v>
      </c>
      <c r="O181" s="39">
        <v>40.874299999999998</v>
      </c>
      <c r="P181" s="39">
        <v>0</v>
      </c>
      <c r="Q181" s="39">
        <v>0</v>
      </c>
      <c r="R181" s="39">
        <v>0</v>
      </c>
      <c r="S181" s="39" t="s">
        <v>266</v>
      </c>
    </row>
    <row r="182" spans="1:19">
      <c r="A182" s="9">
        <v>45748</v>
      </c>
      <c r="B182" s="39">
        <v>35.6462</v>
      </c>
      <c r="C182" s="39">
        <v>33.6462</v>
      </c>
      <c r="D182" s="39">
        <v>35.815600000000003</v>
      </c>
      <c r="E182" s="39">
        <v>37.734699999999997</v>
      </c>
      <c r="F182" s="39">
        <v>26.6189</v>
      </c>
      <c r="G182" s="39">
        <v>32.060600000000001</v>
      </c>
      <c r="H182" s="39">
        <v>35.642899999999997</v>
      </c>
      <c r="I182" s="39">
        <v>33.600099999999998</v>
      </c>
      <c r="J182" s="39">
        <v>35.815600000000003</v>
      </c>
      <c r="K182" s="39">
        <v>37.734699999999997</v>
      </c>
      <c r="L182" s="39">
        <v>26.6189</v>
      </c>
      <c r="M182" s="39">
        <v>32.060600000000001</v>
      </c>
      <c r="N182" s="39">
        <v>56.578200000000002</v>
      </c>
      <c r="O182" s="39">
        <v>56.578200000000002</v>
      </c>
      <c r="P182" s="39">
        <v>0</v>
      </c>
      <c r="Q182" s="39">
        <v>0</v>
      </c>
      <c r="R182" s="39">
        <v>0</v>
      </c>
      <c r="S182" s="39" t="s">
        <v>266</v>
      </c>
    </row>
    <row r="183" spans="1:19">
      <c r="A183" s="9">
        <v>45778</v>
      </c>
      <c r="B183" s="39">
        <v>36.048900000000003</v>
      </c>
      <c r="C183" s="39">
        <v>33.1785</v>
      </c>
      <c r="D183" s="39">
        <v>36.3063</v>
      </c>
      <c r="E183" s="39">
        <v>37.741799999999998</v>
      </c>
      <c r="F183" s="39">
        <v>28.682099999999998</v>
      </c>
      <c r="G183" s="39">
        <v>28.103300000000001</v>
      </c>
      <c r="H183" s="39">
        <v>36.047400000000003</v>
      </c>
      <c r="I183" s="39">
        <v>33.151499999999999</v>
      </c>
      <c r="J183" s="39">
        <v>36.3063</v>
      </c>
      <c r="K183" s="39">
        <v>37.741799999999998</v>
      </c>
      <c r="L183" s="39">
        <v>28.682099999999998</v>
      </c>
      <c r="M183" s="39">
        <v>28.103300000000001</v>
      </c>
      <c r="N183" s="39">
        <v>41.994599999999998</v>
      </c>
      <c r="O183" s="39">
        <v>41.994599999999998</v>
      </c>
      <c r="P183" s="39">
        <v>0</v>
      </c>
      <c r="Q183" s="39">
        <v>0</v>
      </c>
      <c r="R183" s="39">
        <v>0</v>
      </c>
      <c r="S183" s="39" t="s">
        <v>266</v>
      </c>
    </row>
    <row r="184" spans="1:19">
      <c r="A184" s="9">
        <v>45809</v>
      </c>
      <c r="B184" s="39">
        <v>35.391599999999997</v>
      </c>
      <c r="C184" s="39">
        <v>32.217100000000002</v>
      </c>
      <c r="D184" s="39">
        <v>35.689100000000003</v>
      </c>
      <c r="E184" s="39">
        <v>37.599699999999999</v>
      </c>
      <c r="F184" s="39">
        <v>25.509</v>
      </c>
      <c r="G184" s="39">
        <v>28.7639</v>
      </c>
      <c r="H184" s="39">
        <v>35.390700000000002</v>
      </c>
      <c r="I184" s="39">
        <v>32.202800000000003</v>
      </c>
      <c r="J184" s="39">
        <v>35.689100000000003</v>
      </c>
      <c r="K184" s="39">
        <v>37.599699999999999</v>
      </c>
      <c r="L184" s="39">
        <v>25.509</v>
      </c>
      <c r="M184" s="39">
        <v>28.7639</v>
      </c>
      <c r="N184" s="39">
        <v>48.4801</v>
      </c>
      <c r="O184" s="39">
        <v>48.4801</v>
      </c>
      <c r="P184" s="39">
        <v>0</v>
      </c>
      <c r="Q184" s="39">
        <v>0</v>
      </c>
      <c r="R184" s="39">
        <v>0</v>
      </c>
      <c r="S184" s="39" t="s">
        <v>266</v>
      </c>
    </row>
    <row r="185" spans="1:19">
      <c r="A185" s="9">
        <v>45839</v>
      </c>
      <c r="B185" s="39">
        <v>35.073399999999999</v>
      </c>
      <c r="C185" s="39">
        <v>32.432899999999997</v>
      </c>
      <c r="D185" s="39">
        <v>35.302199999999999</v>
      </c>
      <c r="E185" s="39">
        <v>37.656700000000001</v>
      </c>
      <c r="F185" s="39">
        <v>26.7501</v>
      </c>
      <c r="G185" s="39">
        <v>25.889199999999999</v>
      </c>
      <c r="H185" s="39">
        <v>35.093000000000004</v>
      </c>
      <c r="I185" s="39">
        <v>32.657899999999998</v>
      </c>
      <c r="J185" s="39">
        <v>35.302199999999999</v>
      </c>
      <c r="K185" s="39">
        <v>37.656700000000001</v>
      </c>
      <c r="L185" s="39">
        <v>26.7501</v>
      </c>
      <c r="M185" s="39">
        <v>25.889199999999999</v>
      </c>
      <c r="N185" s="39">
        <v>4.9368999999999996</v>
      </c>
      <c r="O185" s="39">
        <v>4.9368999999999996</v>
      </c>
      <c r="P185" s="39">
        <v>0</v>
      </c>
      <c r="Q185" s="39">
        <v>0</v>
      </c>
      <c r="R185" s="39">
        <v>0</v>
      </c>
      <c r="S185" s="39" t="s">
        <v>266</v>
      </c>
    </row>
    <row r="186" spans="1:19">
      <c r="A186" s="9">
        <v>45870</v>
      </c>
      <c r="B186" s="39">
        <v>35.829700000000003</v>
      </c>
      <c r="C186" s="39">
        <v>31.962499999999999</v>
      </c>
      <c r="D186" s="39">
        <v>36.173299999999998</v>
      </c>
      <c r="E186" s="39">
        <v>37.462000000000003</v>
      </c>
      <c r="F186" s="39">
        <v>28.794799999999999</v>
      </c>
      <c r="G186" s="39">
        <v>31.537199999999999</v>
      </c>
      <c r="H186" s="39">
        <v>35.835599999999999</v>
      </c>
      <c r="I186" s="39">
        <v>32.020099999999999</v>
      </c>
      <c r="J186" s="39">
        <v>36.173299999999998</v>
      </c>
      <c r="K186" s="39">
        <v>37.462000000000003</v>
      </c>
      <c r="L186" s="39">
        <v>28.794799999999999</v>
      </c>
      <c r="M186" s="39">
        <v>31.537199999999999</v>
      </c>
      <c r="N186" s="39">
        <v>17.899799999999999</v>
      </c>
      <c r="O186" s="39">
        <v>17.899799999999999</v>
      </c>
      <c r="P186" s="39">
        <v>0</v>
      </c>
      <c r="Q186" s="39">
        <v>0</v>
      </c>
      <c r="R186" s="39">
        <v>0</v>
      </c>
      <c r="S186" s="39" t="s">
        <v>266</v>
      </c>
    </row>
    <row r="187" spans="1:19">
      <c r="A187" s="9">
        <v>45901</v>
      </c>
      <c r="B187" s="39">
        <v>34.865000000000002</v>
      </c>
      <c r="C187" s="39">
        <v>29.866099999999999</v>
      </c>
      <c r="D187" s="39">
        <v>35.3324</v>
      </c>
      <c r="E187" s="39">
        <v>37.588500000000003</v>
      </c>
      <c r="F187" s="39">
        <v>26.020499999999998</v>
      </c>
      <c r="G187" s="39">
        <v>26.92</v>
      </c>
      <c r="H187" s="39">
        <v>34.884099999999997</v>
      </c>
      <c r="I187" s="39">
        <v>30.053100000000001</v>
      </c>
      <c r="J187" s="39">
        <v>35.3324</v>
      </c>
      <c r="K187" s="39">
        <v>37.588500000000003</v>
      </c>
      <c r="L187" s="39">
        <v>26.020499999999998</v>
      </c>
      <c r="M187" s="39">
        <v>26.92</v>
      </c>
      <c r="N187" s="39">
        <v>5.0838999999999999</v>
      </c>
      <c r="O187" s="39">
        <v>5.0838999999999999</v>
      </c>
      <c r="P187" s="39">
        <v>0</v>
      </c>
      <c r="Q187" s="39">
        <v>0</v>
      </c>
      <c r="R187" s="39">
        <v>0</v>
      </c>
      <c r="S187" s="39" t="s">
        <v>266</v>
      </c>
    </row>
    <row r="188" spans="1:19">
      <c r="A188" s="9">
        <v>45931</v>
      </c>
      <c r="B188" s="39">
        <v>34.425400000000003</v>
      </c>
      <c r="C188" s="39">
        <v>29.063800000000001</v>
      </c>
      <c r="D188" s="39">
        <v>34.8962</v>
      </c>
      <c r="E188" s="39">
        <v>37.356000000000002</v>
      </c>
      <c r="F188" s="39">
        <v>24.6065</v>
      </c>
      <c r="G188" s="39">
        <v>30.259699999999999</v>
      </c>
      <c r="H188" s="39">
        <v>34.429099999999998</v>
      </c>
      <c r="I188" s="39">
        <v>29.094100000000001</v>
      </c>
      <c r="J188" s="39">
        <v>34.8962</v>
      </c>
      <c r="K188" s="39">
        <v>37.356000000000002</v>
      </c>
      <c r="L188" s="39">
        <v>24.6065</v>
      </c>
      <c r="M188" s="39">
        <v>30.259699999999999</v>
      </c>
      <c r="N188" s="39">
        <v>18.403099999999998</v>
      </c>
      <c r="O188" s="39">
        <v>18.403099999999998</v>
      </c>
      <c r="P188" s="39">
        <v>0</v>
      </c>
      <c r="Q188" s="39">
        <v>0</v>
      </c>
      <c r="R188" s="39">
        <v>0</v>
      </c>
      <c r="S188" s="39" t="s">
        <v>266</v>
      </c>
    </row>
    <row r="189" spans="1:19">
      <c r="A189" s="9">
        <v>45962</v>
      </c>
      <c r="B189" s="39">
        <v>34.1128</v>
      </c>
      <c r="C189" s="39">
        <v>29.146799999999999</v>
      </c>
      <c r="D189" s="39">
        <v>34.545900000000003</v>
      </c>
      <c r="E189" s="39">
        <v>36.6965</v>
      </c>
      <c r="F189" s="39">
        <v>24.025500000000001</v>
      </c>
      <c r="G189" s="39">
        <v>29.206499999999998</v>
      </c>
      <c r="H189" s="39">
        <v>34.115600000000001</v>
      </c>
      <c r="I189" s="39">
        <v>29.158200000000001</v>
      </c>
      <c r="J189" s="39">
        <v>34.545900000000003</v>
      </c>
      <c r="K189" s="39">
        <v>36.6965</v>
      </c>
      <c r="L189" s="39">
        <v>24.025500000000001</v>
      </c>
      <c r="M189" s="39">
        <v>29.206499999999998</v>
      </c>
      <c r="N189" s="39">
        <v>26.7835</v>
      </c>
      <c r="O189" s="39">
        <v>26.7835</v>
      </c>
      <c r="P189" s="39">
        <v>0</v>
      </c>
      <c r="Q189" s="39">
        <v>0</v>
      </c>
      <c r="R189" s="39">
        <v>0</v>
      </c>
      <c r="S189" s="39" t="s">
        <v>266</v>
      </c>
    </row>
    <row r="190" spans="1:19">
      <c r="A190" s="9">
        <v>45992</v>
      </c>
      <c r="B190" s="39">
        <v>34.1389</v>
      </c>
      <c r="C190" s="39">
        <v>29.422599999999999</v>
      </c>
      <c r="D190" s="39">
        <v>34.548299999999998</v>
      </c>
      <c r="E190" s="39">
        <v>36.916600000000003</v>
      </c>
      <c r="F190" s="39">
        <v>23.145600000000002</v>
      </c>
      <c r="G190" s="39">
        <v>29.9802</v>
      </c>
      <c r="H190" s="39">
        <v>34.144399999999997</v>
      </c>
      <c r="I190" s="39">
        <v>29.4803</v>
      </c>
      <c r="J190" s="39">
        <v>34.548299999999998</v>
      </c>
      <c r="K190" s="39">
        <v>36.916600000000003</v>
      </c>
      <c r="L190" s="39">
        <v>23.145600000000002</v>
      </c>
      <c r="M190" s="39">
        <v>29.9802</v>
      </c>
      <c r="N190" s="39">
        <v>7.1159999999999997</v>
      </c>
      <c r="O190" s="39">
        <v>7.1159999999999997</v>
      </c>
      <c r="P190" s="39">
        <v>0</v>
      </c>
      <c r="Q190" s="39">
        <v>0</v>
      </c>
      <c r="R190" s="39">
        <v>0</v>
      </c>
      <c r="S190" s="39" t="s">
        <v>266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 hidden="1" outlineLevel="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 hidden="1" outlineLevel="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 hidden="1" outlineLevel="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 hidden="1" outlineLevel="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 hidden="1" outlineLevel="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 hidden="1" outlineLevel="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 hidden="1" outlineLevel="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 hidden="1" outlineLevel="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 hidden="1" outlineLevel="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 hidden="1" outlineLevel="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 hidden="1" outlineLevel="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 hidden="1" outlineLevel="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 hidden="1" outlineLevel="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  <row r="170" spans="1:21" hidden="1" outlineLevel="1">
      <c r="A170" s="9">
        <v>45383</v>
      </c>
      <c r="B170" s="39">
        <v>20.586600000000001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20.586603842333247</v>
      </c>
    </row>
    <row r="171" spans="1:21" hidden="1" outlineLevel="1">
      <c r="A171" s="9">
        <v>45413</v>
      </c>
      <c r="B171" s="39">
        <v>15.6127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15.612638647192993</v>
      </c>
    </row>
    <row r="172" spans="1:21" hidden="1" outlineLevel="1">
      <c r="A172" s="9">
        <v>45444</v>
      </c>
      <c r="B172" s="39">
        <v>14.931100000000001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14.931026461892218</v>
      </c>
    </row>
    <row r="173" spans="1:21" hidden="1" outlineLevel="1">
      <c r="A173" s="9">
        <v>45474</v>
      </c>
      <c r="B173" s="39">
        <v>17.4328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17.432772675117533</v>
      </c>
    </row>
    <row r="174" spans="1:21" hidden="1" outlineLevel="1">
      <c r="A174" s="9">
        <v>45505</v>
      </c>
      <c r="B174" s="39">
        <v>17.2164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17.216316427490742</v>
      </c>
    </row>
    <row r="175" spans="1:21" hidden="1" outlineLevel="1">
      <c r="A175" s="9">
        <v>45536</v>
      </c>
      <c r="B175" s="39">
        <v>16.877600000000001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16.877582633171219</v>
      </c>
    </row>
    <row r="176" spans="1:21" hidden="1" outlineLevel="1">
      <c r="A176" s="9">
        <v>45566</v>
      </c>
      <c r="B176" s="39">
        <v>17.1751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17.175163122419217</v>
      </c>
    </row>
    <row r="177" spans="1:21" hidden="1" outlineLevel="1">
      <c r="A177" s="9">
        <v>45597</v>
      </c>
      <c r="B177" s="39">
        <v>9.5946999999999996</v>
      </c>
      <c r="C177" s="39">
        <v>17.850000000000001</v>
      </c>
      <c r="D177" s="39">
        <v>0</v>
      </c>
      <c r="E177" s="39">
        <v>17.850000000000001</v>
      </c>
      <c r="F177" s="39">
        <v>0</v>
      </c>
      <c r="G177" s="39">
        <v>17.850000000000001</v>
      </c>
      <c r="H177" s="39">
        <v>0</v>
      </c>
      <c r="I177" s="39">
        <v>17.850000000000001</v>
      </c>
      <c r="J177" s="39">
        <v>0</v>
      </c>
      <c r="K177" s="39">
        <v>17.850000000000001</v>
      </c>
      <c r="L177" s="39">
        <v>0</v>
      </c>
      <c r="M177" s="39">
        <v>17.850000000000001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9.5831289714387093</v>
      </c>
    </row>
    <row r="178" spans="1:21">
      <c r="A178" s="9">
        <v>45627</v>
      </c>
      <c r="B178" s="39">
        <v>15.6783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15.678350238090388</v>
      </c>
    </row>
    <row r="179" spans="1:21">
      <c r="A179" s="9">
        <v>45658</v>
      </c>
      <c r="B179" s="39">
        <v>17.514700000000001</v>
      </c>
      <c r="C179" s="39">
        <v>18.059999999999999</v>
      </c>
      <c r="D179" s="39">
        <v>0</v>
      </c>
      <c r="E179" s="39">
        <v>18.059999999999999</v>
      </c>
      <c r="F179" s="39">
        <v>0</v>
      </c>
      <c r="G179" s="39">
        <v>18.059999999999999</v>
      </c>
      <c r="H179" s="39">
        <v>0</v>
      </c>
      <c r="I179" s="39">
        <v>18.059999999999999</v>
      </c>
      <c r="J179" s="39">
        <v>0</v>
      </c>
      <c r="K179" s="39">
        <v>18.059999999999999</v>
      </c>
      <c r="L179" s="39">
        <v>0</v>
      </c>
      <c r="M179" s="39">
        <v>18.059999999999999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17.513515518959878</v>
      </c>
    </row>
    <row r="180" spans="1:21">
      <c r="A180" s="9">
        <v>45689</v>
      </c>
      <c r="B180" s="39">
        <v>12.976800000000001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12.976768839088979</v>
      </c>
    </row>
    <row r="181" spans="1:21">
      <c r="A181" s="9">
        <v>45717</v>
      </c>
      <c r="B181" s="39">
        <v>11.265599999999999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11.265573142034382</v>
      </c>
    </row>
    <row r="182" spans="1:21">
      <c r="A182" s="9">
        <v>45748</v>
      </c>
      <c r="B182" s="39">
        <v>14.4732</v>
      </c>
      <c r="C182" s="39">
        <v>18.253499999999999</v>
      </c>
      <c r="D182" s="39">
        <v>0</v>
      </c>
      <c r="E182" s="39">
        <v>18.253499999999999</v>
      </c>
      <c r="F182" s="39">
        <v>0</v>
      </c>
      <c r="G182" s="39">
        <v>18.253499999999999</v>
      </c>
      <c r="H182" s="39">
        <v>0</v>
      </c>
      <c r="I182" s="39">
        <v>18.253499999999999</v>
      </c>
      <c r="J182" s="39">
        <v>0</v>
      </c>
      <c r="K182" s="39">
        <v>18.253499999999999</v>
      </c>
      <c r="L182" s="39">
        <v>0</v>
      </c>
      <c r="M182" s="39">
        <v>18.253499999999999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14.464818023973637</v>
      </c>
    </row>
    <row r="183" spans="1:21">
      <c r="A183" s="9">
        <v>45778</v>
      </c>
      <c r="B183" s="39">
        <v>12.838900000000001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12.838923328060995</v>
      </c>
    </row>
    <row r="184" spans="1:21">
      <c r="A184" s="9">
        <v>45809</v>
      </c>
      <c r="B184" s="39">
        <v>13.4636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13.463687249585918</v>
      </c>
    </row>
    <row r="185" spans="1:21">
      <c r="A185" s="9">
        <v>45839</v>
      </c>
      <c r="B185" s="39">
        <v>13.937200000000001</v>
      </c>
      <c r="C185" s="39">
        <v>20.3733</v>
      </c>
      <c r="D185" s="39">
        <v>0</v>
      </c>
      <c r="E185" s="39">
        <v>20.3733</v>
      </c>
      <c r="F185" s="39">
        <v>0</v>
      </c>
      <c r="G185" s="39">
        <v>20.3733</v>
      </c>
      <c r="H185" s="39">
        <v>0</v>
      </c>
      <c r="I185" s="39">
        <v>20.3733</v>
      </c>
      <c r="J185" s="39">
        <v>0</v>
      </c>
      <c r="K185" s="39">
        <v>20.3733</v>
      </c>
      <c r="L185" s="39">
        <v>0</v>
      </c>
      <c r="M185" s="39">
        <v>20.3733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13.929588147296776</v>
      </c>
    </row>
    <row r="186" spans="1:21">
      <c r="A186" s="9">
        <v>45870</v>
      </c>
      <c r="B186" s="39">
        <v>9.2098999999999993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9.2099260980428461</v>
      </c>
    </row>
    <row r="187" spans="1:21">
      <c r="A187" s="9">
        <v>45901</v>
      </c>
      <c r="B187" s="39">
        <v>9.2409999999999997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9.2409963729504732</v>
      </c>
    </row>
    <row r="188" spans="1:21">
      <c r="A188" s="9">
        <v>45931</v>
      </c>
      <c r="B188" s="39">
        <v>15.974500000000001</v>
      </c>
      <c r="C188" s="39">
        <v>21.1966</v>
      </c>
      <c r="D188" s="39">
        <v>0</v>
      </c>
      <c r="E188" s="39">
        <v>21.1966</v>
      </c>
      <c r="F188" s="39">
        <v>0</v>
      </c>
      <c r="G188" s="39">
        <v>21.1966</v>
      </c>
      <c r="H188" s="39">
        <v>0</v>
      </c>
      <c r="I188" s="39">
        <v>21.1966</v>
      </c>
      <c r="J188" s="39">
        <v>0</v>
      </c>
      <c r="K188" s="39">
        <v>21.1966</v>
      </c>
      <c r="L188" s="39">
        <v>0</v>
      </c>
      <c r="M188" s="39">
        <v>21.1966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15.967273635929947</v>
      </c>
    </row>
    <row r="189" spans="1:21">
      <c r="A189" s="9">
        <v>45962</v>
      </c>
      <c r="B189" s="39">
        <v>15.629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15.628925415396893</v>
      </c>
    </row>
    <row r="190" spans="1:21">
      <c r="A190" s="9">
        <v>45992</v>
      </c>
      <c r="B190" s="39">
        <v>15.8834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15.883374132462102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266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266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266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266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266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266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266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266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266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266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266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266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266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266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266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266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266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266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266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266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266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266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266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266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266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266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266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266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266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266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266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266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266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266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266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266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266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266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266</v>
      </c>
      <c r="S31" s="39" t="s">
        <v>266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266</v>
      </c>
      <c r="AK31" s="39" t="s">
        <v>266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266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266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266</v>
      </c>
      <c r="S33" s="39" t="s">
        <v>266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266</v>
      </c>
      <c r="AK33" s="39" t="s">
        <v>266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266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266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266</v>
      </c>
      <c r="R35" s="39" t="s">
        <v>266</v>
      </c>
      <c r="S35" s="39" t="s">
        <v>266</v>
      </c>
      <c r="T35" s="39" t="s">
        <v>266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266</v>
      </c>
      <c r="AJ35" s="39" t="s">
        <v>266</v>
      </c>
      <c r="AK35" s="39" t="s">
        <v>266</v>
      </c>
      <c r="AL35" s="39" t="s">
        <v>266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266</v>
      </c>
      <c r="S36" s="39" t="s">
        <v>266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266</v>
      </c>
      <c r="AK36" s="39" t="s">
        <v>266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266</v>
      </c>
      <c r="R37" s="39" t="s">
        <v>266</v>
      </c>
      <c r="S37" s="39" t="s">
        <v>266</v>
      </c>
      <c r="T37" s="39" t="s">
        <v>266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266</v>
      </c>
      <c r="AJ37" s="39" t="s">
        <v>266</v>
      </c>
      <c r="AK37" s="39" t="s">
        <v>266</v>
      </c>
      <c r="AL37" s="39" t="s">
        <v>266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266</v>
      </c>
      <c r="R38" s="39" t="s">
        <v>266</v>
      </c>
      <c r="S38" s="39" t="s">
        <v>266</v>
      </c>
      <c r="T38" s="39" t="s">
        <v>266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266</v>
      </c>
      <c r="AJ38" s="39" t="s">
        <v>266</v>
      </c>
      <c r="AK38" s="39" t="s">
        <v>266</v>
      </c>
      <c r="AL38" s="39" t="s">
        <v>266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266</v>
      </c>
      <c r="S39" s="39" t="s">
        <v>266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266</v>
      </c>
      <c r="AK39" s="39" t="s">
        <v>266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266</v>
      </c>
      <c r="S40" s="39" t="s">
        <v>266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266</v>
      </c>
      <c r="AK40" s="39" t="s">
        <v>266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266</v>
      </c>
      <c r="S41" s="39" t="s">
        <v>266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266</v>
      </c>
      <c r="AK41" s="39" t="s">
        <v>266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266</v>
      </c>
      <c r="R42" s="39" t="s">
        <v>266</v>
      </c>
      <c r="S42" s="39" t="s">
        <v>266</v>
      </c>
      <c r="T42" s="39" t="s">
        <v>266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266</v>
      </c>
      <c r="AJ42" s="39" t="s">
        <v>266</v>
      </c>
      <c r="AK42" s="39" t="s">
        <v>266</v>
      </c>
      <c r="AL42" s="39" t="s">
        <v>266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266</v>
      </c>
      <c r="S43" s="39" t="s">
        <v>266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266</v>
      </c>
      <c r="AK43" s="39" t="s">
        <v>266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266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266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266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266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266</v>
      </c>
      <c r="S46" s="39" t="s">
        <v>266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266</v>
      </c>
      <c r="AK46" s="39" t="s">
        <v>266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266</v>
      </c>
      <c r="R47" s="39" t="s">
        <v>266</v>
      </c>
      <c r="S47" s="39" t="s">
        <v>266</v>
      </c>
      <c r="T47" s="39" t="s">
        <v>266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266</v>
      </c>
      <c r="AJ47" s="39" t="s">
        <v>266</v>
      </c>
      <c r="AK47" s="39" t="s">
        <v>266</v>
      </c>
      <c r="AL47" s="39" t="s">
        <v>266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266</v>
      </c>
      <c r="R48" s="39" t="s">
        <v>266</v>
      </c>
      <c r="S48" s="39" t="s">
        <v>266</v>
      </c>
      <c r="T48" s="39" t="s">
        <v>266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266</v>
      </c>
      <c r="AJ48" s="39" t="s">
        <v>266</v>
      </c>
      <c r="AK48" s="39" t="s">
        <v>266</v>
      </c>
      <c r="AL48" s="39" t="s">
        <v>266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266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266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266</v>
      </c>
      <c r="S50" s="39" t="s">
        <v>266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266</v>
      </c>
      <c r="AK50" s="39" t="s">
        <v>266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266</v>
      </c>
      <c r="R51" s="39" t="s">
        <v>266</v>
      </c>
      <c r="S51" s="39" t="s">
        <v>266</v>
      </c>
      <c r="T51" s="39" t="s">
        <v>266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266</v>
      </c>
      <c r="AJ51" s="39" t="s">
        <v>266</v>
      </c>
      <c r="AK51" s="39" t="s">
        <v>266</v>
      </c>
      <c r="AL51" s="39" t="s">
        <v>266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266</v>
      </c>
      <c r="R52" s="39" t="s">
        <v>266</v>
      </c>
      <c r="S52" s="39" t="s">
        <v>266</v>
      </c>
      <c r="T52" s="39" t="s">
        <v>266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266</v>
      </c>
      <c r="AJ52" s="39" t="s">
        <v>266</v>
      </c>
      <c r="AK52" s="39" t="s">
        <v>266</v>
      </c>
      <c r="AL52" s="39" t="s">
        <v>266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266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266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266</v>
      </c>
      <c r="R54" s="39" t="s">
        <v>266</v>
      </c>
      <c r="S54" s="39" t="s">
        <v>266</v>
      </c>
      <c r="T54" s="39" t="s">
        <v>266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266</v>
      </c>
      <c r="AJ54" s="39" t="s">
        <v>266</v>
      </c>
      <c r="AK54" s="39" t="s">
        <v>266</v>
      </c>
      <c r="AL54" s="39" t="s">
        <v>266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266</v>
      </c>
      <c r="R55" s="39" t="s">
        <v>266</v>
      </c>
      <c r="S55" s="39" t="s">
        <v>266</v>
      </c>
      <c r="T55" s="39" t="s">
        <v>266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266</v>
      </c>
      <c r="AJ55" s="39" t="s">
        <v>266</v>
      </c>
      <c r="AK55" s="39" t="s">
        <v>266</v>
      </c>
      <c r="AL55" s="39" t="s">
        <v>266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266</v>
      </c>
      <c r="R56" s="39" t="s">
        <v>266</v>
      </c>
      <c r="S56" s="39" t="s">
        <v>266</v>
      </c>
      <c r="T56" s="39" t="s">
        <v>266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266</v>
      </c>
      <c r="AJ56" s="39" t="s">
        <v>266</v>
      </c>
      <c r="AK56" s="39" t="s">
        <v>266</v>
      </c>
      <c r="AL56" s="39" t="s">
        <v>266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266</v>
      </c>
      <c r="S57" s="39" t="s">
        <v>266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266</v>
      </c>
      <c r="AK57" s="39" t="s">
        <v>266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266</v>
      </c>
      <c r="S58" s="39" t="s">
        <v>266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266</v>
      </c>
      <c r="AK58" s="39" t="s">
        <v>266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266</v>
      </c>
      <c r="S59" s="39" t="s">
        <v>266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266</v>
      </c>
      <c r="AK59" s="39" t="s">
        <v>266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266</v>
      </c>
      <c r="S60" s="39" t="s">
        <v>266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266</v>
      </c>
      <c r="AK60" s="39" t="s">
        <v>266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266</v>
      </c>
      <c r="S61" s="39" t="s">
        <v>266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266</v>
      </c>
      <c r="AK61" s="39" t="s">
        <v>266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266</v>
      </c>
      <c r="S62" s="39" t="s">
        <v>266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266</v>
      </c>
      <c r="AK62" s="39" t="s">
        <v>266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266</v>
      </c>
      <c r="S63" s="39" t="s">
        <v>266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266</v>
      </c>
      <c r="AK63" s="39" t="s">
        <v>266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266</v>
      </c>
      <c r="S64" s="39" t="s">
        <v>266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266</v>
      </c>
      <c r="AK64" s="39" t="s">
        <v>266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266</v>
      </c>
      <c r="R65" s="39" t="s">
        <v>266</v>
      </c>
      <c r="S65" s="39" t="s">
        <v>266</v>
      </c>
      <c r="T65" s="39" t="s">
        <v>266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266</v>
      </c>
      <c r="AJ65" s="39" t="s">
        <v>266</v>
      </c>
      <c r="AK65" s="39" t="s">
        <v>266</v>
      </c>
      <c r="AL65" s="39" t="s">
        <v>266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266</v>
      </c>
      <c r="S66" s="39" t="s">
        <v>266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266</v>
      </c>
      <c r="AK66" s="39" t="s">
        <v>266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266</v>
      </c>
      <c r="R67" s="39" t="s">
        <v>266</v>
      </c>
      <c r="S67" s="39" t="s">
        <v>266</v>
      </c>
      <c r="T67" s="39" t="s">
        <v>266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266</v>
      </c>
      <c r="AJ67" s="39" t="s">
        <v>266</v>
      </c>
      <c r="AK67" s="39" t="s">
        <v>266</v>
      </c>
      <c r="AL67" s="39" t="s">
        <v>266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266</v>
      </c>
      <c r="R68" s="39" t="s">
        <v>266</v>
      </c>
      <c r="S68" s="39" t="s">
        <v>266</v>
      </c>
      <c r="T68" s="39" t="s">
        <v>266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266</v>
      </c>
      <c r="AJ68" s="39" t="s">
        <v>266</v>
      </c>
      <c r="AK68" s="39" t="s">
        <v>266</v>
      </c>
      <c r="AL68" s="39" t="s">
        <v>266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266</v>
      </c>
      <c r="R69" s="39" t="s">
        <v>266</v>
      </c>
      <c r="S69" s="39" t="s">
        <v>266</v>
      </c>
      <c r="T69" s="39" t="s">
        <v>266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266</v>
      </c>
      <c r="AJ69" s="39" t="s">
        <v>266</v>
      </c>
      <c r="AK69" s="39" t="s">
        <v>266</v>
      </c>
      <c r="AL69" s="39" t="s">
        <v>266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266</v>
      </c>
      <c r="R70" s="39" t="s">
        <v>266</v>
      </c>
      <c r="S70" s="39" t="s">
        <v>266</v>
      </c>
      <c r="T70" s="39" t="s">
        <v>266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266</v>
      </c>
      <c r="AJ70" s="39" t="s">
        <v>266</v>
      </c>
      <c r="AK70" s="39" t="s">
        <v>266</v>
      </c>
      <c r="AL70" s="39" t="s">
        <v>266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266</v>
      </c>
      <c r="R71" s="39" t="s">
        <v>266</v>
      </c>
      <c r="S71" s="39" t="s">
        <v>266</v>
      </c>
      <c r="T71" s="39" t="s">
        <v>266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266</v>
      </c>
      <c r="AJ71" s="39" t="s">
        <v>266</v>
      </c>
      <c r="AK71" s="39" t="s">
        <v>266</v>
      </c>
      <c r="AL71" s="39" t="s">
        <v>266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266</v>
      </c>
      <c r="R72" s="39" t="s">
        <v>266</v>
      </c>
      <c r="S72" s="39" t="s">
        <v>266</v>
      </c>
      <c r="T72" s="39" t="s">
        <v>266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266</v>
      </c>
      <c r="AJ72" s="39" t="s">
        <v>266</v>
      </c>
      <c r="AK72" s="39" t="s">
        <v>266</v>
      </c>
      <c r="AL72" s="39" t="s">
        <v>266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266</v>
      </c>
      <c r="S73" s="39" t="s">
        <v>266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266</v>
      </c>
      <c r="AK73" s="39" t="s">
        <v>266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266</v>
      </c>
      <c r="R74" s="39" t="s">
        <v>266</v>
      </c>
      <c r="S74" s="39" t="s">
        <v>266</v>
      </c>
      <c r="T74" s="39" t="s">
        <v>266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266</v>
      </c>
      <c r="AJ74" s="39" t="s">
        <v>266</v>
      </c>
      <c r="AK74" s="39" t="s">
        <v>266</v>
      </c>
      <c r="AL74" s="39" t="s">
        <v>266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266</v>
      </c>
      <c r="R75" s="39" t="s">
        <v>266</v>
      </c>
      <c r="S75" s="39" t="s">
        <v>266</v>
      </c>
      <c r="T75" s="39" t="s">
        <v>266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266</v>
      </c>
      <c r="AJ75" s="39" t="s">
        <v>266</v>
      </c>
      <c r="AK75" s="39" t="s">
        <v>266</v>
      </c>
      <c r="AL75" s="39" t="s">
        <v>266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266</v>
      </c>
      <c r="R76" s="39" t="s">
        <v>266</v>
      </c>
      <c r="S76" s="39" t="s">
        <v>266</v>
      </c>
      <c r="T76" s="39" t="s">
        <v>266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266</v>
      </c>
      <c r="AJ76" s="39" t="s">
        <v>266</v>
      </c>
      <c r="AK76" s="39" t="s">
        <v>266</v>
      </c>
      <c r="AL76" s="39" t="s">
        <v>266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266</v>
      </c>
      <c r="R77" s="39" t="s">
        <v>266</v>
      </c>
      <c r="S77" s="39" t="s">
        <v>266</v>
      </c>
      <c r="T77" s="39" t="s">
        <v>266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266</v>
      </c>
      <c r="AJ77" s="39" t="s">
        <v>266</v>
      </c>
      <c r="AK77" s="39" t="s">
        <v>266</v>
      </c>
      <c r="AL77" s="39" t="s">
        <v>266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266</v>
      </c>
      <c r="S78" s="39" t="s">
        <v>266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266</v>
      </c>
      <c r="AK78" s="39" t="s">
        <v>266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266</v>
      </c>
      <c r="R79" s="39" t="s">
        <v>266</v>
      </c>
      <c r="S79" s="39" t="s">
        <v>266</v>
      </c>
      <c r="T79" s="39" t="s">
        <v>266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266</v>
      </c>
      <c r="AJ79" s="39" t="s">
        <v>266</v>
      </c>
      <c r="AK79" s="39" t="s">
        <v>266</v>
      </c>
      <c r="AL79" s="39" t="s">
        <v>266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266</v>
      </c>
      <c r="S80" s="39" t="s">
        <v>266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266</v>
      </c>
      <c r="AK80" s="39" t="s">
        <v>266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266</v>
      </c>
      <c r="R81" s="39" t="s">
        <v>266</v>
      </c>
      <c r="S81" s="39" t="s">
        <v>266</v>
      </c>
      <c r="T81" s="39" t="s">
        <v>266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266</v>
      </c>
      <c r="AJ81" s="39" t="s">
        <v>266</v>
      </c>
      <c r="AK81" s="39" t="s">
        <v>266</v>
      </c>
      <c r="AL81" s="39" t="s">
        <v>266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266</v>
      </c>
      <c r="R82" s="39" t="s">
        <v>266</v>
      </c>
      <c r="S82" s="39" t="s">
        <v>266</v>
      </c>
      <c r="T82" s="39" t="s">
        <v>266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266</v>
      </c>
      <c r="AJ82" s="39" t="s">
        <v>266</v>
      </c>
      <c r="AK82" s="39" t="s">
        <v>266</v>
      </c>
      <c r="AL82" s="39" t="s">
        <v>266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266</v>
      </c>
      <c r="R83" s="39" t="s">
        <v>266</v>
      </c>
      <c r="S83" s="39" t="s">
        <v>266</v>
      </c>
      <c r="T83" s="39" t="s">
        <v>266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266</v>
      </c>
      <c r="AJ83" s="39" t="s">
        <v>266</v>
      </c>
      <c r="AK83" s="39" t="s">
        <v>266</v>
      </c>
      <c r="AL83" s="39" t="s">
        <v>266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266</v>
      </c>
      <c r="R84" s="39" t="s">
        <v>266</v>
      </c>
      <c r="S84" s="39" t="s">
        <v>266</v>
      </c>
      <c r="T84" s="39" t="s">
        <v>266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266</v>
      </c>
      <c r="AJ84" s="39" t="s">
        <v>266</v>
      </c>
      <c r="AK84" s="39" t="s">
        <v>266</v>
      </c>
      <c r="AL84" s="39" t="s">
        <v>266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266</v>
      </c>
      <c r="R85" s="39" t="s">
        <v>266</v>
      </c>
      <c r="S85" s="39" t="s">
        <v>266</v>
      </c>
      <c r="T85" s="39" t="s">
        <v>266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266</v>
      </c>
      <c r="AJ85" s="39" t="s">
        <v>266</v>
      </c>
      <c r="AK85" s="39" t="s">
        <v>266</v>
      </c>
      <c r="AL85" s="39" t="s">
        <v>266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266</v>
      </c>
      <c r="R86" s="39" t="s">
        <v>266</v>
      </c>
      <c r="S86" s="39" t="s">
        <v>266</v>
      </c>
      <c r="T86" s="39" t="s">
        <v>266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266</v>
      </c>
      <c r="AJ86" s="39" t="s">
        <v>266</v>
      </c>
      <c r="AK86" s="39" t="s">
        <v>266</v>
      </c>
      <c r="AL86" s="39" t="s">
        <v>266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266</v>
      </c>
      <c r="R87" s="39" t="s">
        <v>266</v>
      </c>
      <c r="S87" s="39" t="s">
        <v>266</v>
      </c>
      <c r="T87" s="39" t="s">
        <v>266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266</v>
      </c>
      <c r="AJ87" s="39" t="s">
        <v>266</v>
      </c>
      <c r="AK87" s="39" t="s">
        <v>266</v>
      </c>
      <c r="AL87" s="39" t="s">
        <v>266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266</v>
      </c>
      <c r="R88" s="39" t="s">
        <v>266</v>
      </c>
      <c r="S88" s="39" t="s">
        <v>266</v>
      </c>
      <c r="T88" s="39" t="s">
        <v>266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266</v>
      </c>
      <c r="AJ88" s="39" t="s">
        <v>266</v>
      </c>
      <c r="AK88" s="39" t="s">
        <v>266</v>
      </c>
      <c r="AL88" s="39" t="s">
        <v>266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266</v>
      </c>
      <c r="R89" s="39" t="s">
        <v>266</v>
      </c>
      <c r="S89" s="39" t="s">
        <v>266</v>
      </c>
      <c r="T89" s="39" t="s">
        <v>266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266</v>
      </c>
      <c r="AJ89" s="39" t="s">
        <v>266</v>
      </c>
      <c r="AK89" s="39" t="s">
        <v>266</v>
      </c>
      <c r="AL89" s="39" t="s">
        <v>266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266</v>
      </c>
      <c r="R90" s="39" t="s">
        <v>266</v>
      </c>
      <c r="S90" s="39" t="s">
        <v>266</v>
      </c>
      <c r="T90" s="39" t="s">
        <v>266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266</v>
      </c>
      <c r="AJ90" s="39" t="s">
        <v>266</v>
      </c>
      <c r="AK90" s="39" t="s">
        <v>266</v>
      </c>
      <c r="AL90" s="39" t="s">
        <v>266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266</v>
      </c>
      <c r="R91" s="39" t="s">
        <v>266</v>
      </c>
      <c r="S91" s="39" t="s">
        <v>266</v>
      </c>
      <c r="T91" s="39" t="s">
        <v>266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266</v>
      </c>
      <c r="AJ91" s="39" t="s">
        <v>266</v>
      </c>
      <c r="AK91" s="39" t="s">
        <v>266</v>
      </c>
      <c r="AL91" s="39" t="s">
        <v>266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266</v>
      </c>
      <c r="R92" s="39" t="s">
        <v>266</v>
      </c>
      <c r="S92" s="39" t="s">
        <v>266</v>
      </c>
      <c r="T92" s="39" t="s">
        <v>266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266</v>
      </c>
      <c r="AJ92" s="39" t="s">
        <v>266</v>
      </c>
      <c r="AK92" s="39" t="s">
        <v>266</v>
      </c>
      <c r="AL92" s="39" t="s">
        <v>266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266</v>
      </c>
      <c r="S93" s="39" t="s">
        <v>266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266</v>
      </c>
      <c r="AK93" s="39" t="s">
        <v>266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266</v>
      </c>
      <c r="R94" s="39" t="s">
        <v>266</v>
      </c>
      <c r="S94" s="39" t="s">
        <v>266</v>
      </c>
      <c r="T94" s="39" t="s">
        <v>266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266</v>
      </c>
      <c r="AJ94" s="39" t="s">
        <v>266</v>
      </c>
      <c r="AK94" s="39" t="s">
        <v>266</v>
      </c>
      <c r="AL94" s="39" t="s">
        <v>266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266</v>
      </c>
      <c r="R95" s="39" t="s">
        <v>266</v>
      </c>
      <c r="S95" s="39" t="s">
        <v>266</v>
      </c>
      <c r="T95" s="39" t="s">
        <v>266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266</v>
      </c>
      <c r="AJ95" s="39" t="s">
        <v>266</v>
      </c>
      <c r="AK95" s="39" t="s">
        <v>266</v>
      </c>
      <c r="AL95" s="39" t="s">
        <v>266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266</v>
      </c>
      <c r="R96" s="39" t="s">
        <v>266</v>
      </c>
      <c r="S96" s="39" t="s">
        <v>266</v>
      </c>
      <c r="T96" s="39" t="s">
        <v>266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266</v>
      </c>
      <c r="AJ96" s="39" t="s">
        <v>266</v>
      </c>
      <c r="AK96" s="39" t="s">
        <v>266</v>
      </c>
      <c r="AL96" s="39" t="s">
        <v>266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266</v>
      </c>
      <c r="R97" s="39" t="s">
        <v>266</v>
      </c>
      <c r="S97" s="39" t="s">
        <v>266</v>
      </c>
      <c r="T97" s="39" t="s">
        <v>266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266</v>
      </c>
      <c r="AJ97" s="39" t="s">
        <v>266</v>
      </c>
      <c r="AK97" s="39" t="s">
        <v>266</v>
      </c>
      <c r="AL97" s="39" t="s">
        <v>266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266</v>
      </c>
      <c r="R98" s="39" t="s">
        <v>266</v>
      </c>
      <c r="S98" s="39" t="s">
        <v>266</v>
      </c>
      <c r="T98" s="39" t="s">
        <v>266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266</v>
      </c>
      <c r="AJ98" s="39" t="s">
        <v>266</v>
      </c>
      <c r="AK98" s="39" t="s">
        <v>266</v>
      </c>
      <c r="AL98" s="39" t="s">
        <v>266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266</v>
      </c>
      <c r="R99" s="39" t="s">
        <v>266</v>
      </c>
      <c r="S99" s="39" t="s">
        <v>266</v>
      </c>
      <c r="T99" s="39" t="s">
        <v>266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266</v>
      </c>
      <c r="AJ99" s="39" t="s">
        <v>266</v>
      </c>
      <c r="AK99" s="39" t="s">
        <v>266</v>
      </c>
      <c r="AL99" s="39" t="s">
        <v>266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266</v>
      </c>
      <c r="R100" s="39" t="s">
        <v>266</v>
      </c>
      <c r="S100" s="39" t="s">
        <v>266</v>
      </c>
      <c r="T100" s="39" t="s">
        <v>266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266</v>
      </c>
      <c r="AJ100" s="39" t="s">
        <v>266</v>
      </c>
      <c r="AK100" s="39" t="s">
        <v>266</v>
      </c>
      <c r="AL100" s="39" t="s">
        <v>266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266</v>
      </c>
      <c r="S101" s="39" t="s">
        <v>266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266</v>
      </c>
      <c r="AK101" s="39" t="s">
        <v>266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266</v>
      </c>
      <c r="R102" s="39" t="s">
        <v>266</v>
      </c>
      <c r="S102" s="39" t="s">
        <v>266</v>
      </c>
      <c r="T102" s="39" t="s">
        <v>266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266</v>
      </c>
      <c r="AJ102" s="39" t="s">
        <v>266</v>
      </c>
      <c r="AK102" s="39" t="s">
        <v>266</v>
      </c>
      <c r="AL102" s="39" t="s">
        <v>266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266</v>
      </c>
      <c r="R103" s="39" t="s">
        <v>266</v>
      </c>
      <c r="S103" s="39" t="s">
        <v>266</v>
      </c>
      <c r="T103" s="39" t="s">
        <v>266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266</v>
      </c>
      <c r="AJ103" s="39" t="s">
        <v>266</v>
      </c>
      <c r="AK103" s="39" t="s">
        <v>266</v>
      </c>
      <c r="AL103" s="39" t="s">
        <v>266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266</v>
      </c>
      <c r="S104" s="39" t="s">
        <v>266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266</v>
      </c>
      <c r="AK104" s="39" t="s">
        <v>266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266</v>
      </c>
      <c r="R105" s="39" t="s">
        <v>266</v>
      </c>
      <c r="S105" s="39" t="s">
        <v>266</v>
      </c>
      <c r="T105" s="39" t="s">
        <v>266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266</v>
      </c>
      <c r="AJ105" s="39" t="s">
        <v>266</v>
      </c>
      <c r="AK105" s="39" t="s">
        <v>266</v>
      </c>
      <c r="AL105" s="39" t="s">
        <v>266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266</v>
      </c>
      <c r="R106" s="39" t="s">
        <v>266</v>
      </c>
      <c r="S106" s="39" t="s">
        <v>266</v>
      </c>
      <c r="T106" s="39" t="s">
        <v>266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266</v>
      </c>
      <c r="AJ106" s="39" t="s">
        <v>266</v>
      </c>
      <c r="AK106" s="39" t="s">
        <v>266</v>
      </c>
      <c r="AL106" s="39" t="s">
        <v>266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266</v>
      </c>
      <c r="R107" s="39" t="s">
        <v>266</v>
      </c>
      <c r="S107" s="39" t="s">
        <v>266</v>
      </c>
      <c r="T107" s="39" t="s">
        <v>266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266</v>
      </c>
      <c r="AJ107" s="39" t="s">
        <v>266</v>
      </c>
      <c r="AK107" s="39" t="s">
        <v>266</v>
      </c>
      <c r="AL107" s="39" t="s">
        <v>266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266</v>
      </c>
      <c r="R108" s="39" t="s">
        <v>266</v>
      </c>
      <c r="S108" s="39" t="s">
        <v>266</v>
      </c>
      <c r="T108" s="39" t="s">
        <v>266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266</v>
      </c>
      <c r="AJ108" s="39" t="s">
        <v>266</v>
      </c>
      <c r="AK108" s="39" t="s">
        <v>266</v>
      </c>
      <c r="AL108" s="39" t="s">
        <v>266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266</v>
      </c>
      <c r="R109" s="39" t="s">
        <v>266</v>
      </c>
      <c r="S109" s="39" t="s">
        <v>266</v>
      </c>
      <c r="T109" s="39" t="s">
        <v>266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266</v>
      </c>
      <c r="AJ109" s="39" t="s">
        <v>266</v>
      </c>
      <c r="AK109" s="39" t="s">
        <v>266</v>
      </c>
      <c r="AL109" s="39" t="s">
        <v>266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266</v>
      </c>
      <c r="R110" s="39" t="s">
        <v>266</v>
      </c>
      <c r="S110" s="39" t="s">
        <v>266</v>
      </c>
      <c r="T110" s="39" t="s">
        <v>266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266</v>
      </c>
      <c r="AJ110" s="39" t="s">
        <v>266</v>
      </c>
      <c r="AK110" s="39" t="s">
        <v>266</v>
      </c>
      <c r="AL110" s="39" t="s">
        <v>266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266</v>
      </c>
      <c r="S111" s="39" t="s">
        <v>266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266</v>
      </c>
      <c r="AK111" s="39" t="s">
        <v>266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266</v>
      </c>
      <c r="R112" s="39" t="s">
        <v>266</v>
      </c>
      <c r="S112" s="39" t="s">
        <v>266</v>
      </c>
      <c r="T112" s="39" t="s">
        <v>266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266</v>
      </c>
      <c r="AJ112" s="39" t="s">
        <v>266</v>
      </c>
      <c r="AK112" s="39" t="s">
        <v>266</v>
      </c>
      <c r="AL112" s="39" t="s">
        <v>266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266</v>
      </c>
      <c r="R113" s="39" t="s">
        <v>266</v>
      </c>
      <c r="S113" s="39" t="s">
        <v>266</v>
      </c>
      <c r="T113" s="39" t="s">
        <v>266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266</v>
      </c>
      <c r="AJ113" s="39" t="s">
        <v>266</v>
      </c>
      <c r="AK113" s="39" t="s">
        <v>266</v>
      </c>
      <c r="AL113" s="39" t="s">
        <v>266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266</v>
      </c>
      <c r="R114" s="39" t="s">
        <v>266</v>
      </c>
      <c r="S114" s="39" t="s">
        <v>266</v>
      </c>
      <c r="T114" s="39" t="s">
        <v>266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266</v>
      </c>
      <c r="AJ114" s="39" t="s">
        <v>266</v>
      </c>
      <c r="AK114" s="39" t="s">
        <v>266</v>
      </c>
      <c r="AL114" s="39" t="s">
        <v>266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266</v>
      </c>
      <c r="R115" s="39" t="s">
        <v>266</v>
      </c>
      <c r="S115" s="39" t="s">
        <v>266</v>
      </c>
      <c r="T115" s="39" t="s">
        <v>266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266</v>
      </c>
      <c r="AJ115" s="39" t="s">
        <v>266</v>
      </c>
      <c r="AK115" s="39" t="s">
        <v>266</v>
      </c>
      <c r="AL115" s="39" t="s">
        <v>266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266</v>
      </c>
      <c r="R116" s="39" t="s">
        <v>266</v>
      </c>
      <c r="S116" s="39" t="s">
        <v>266</v>
      </c>
      <c r="T116" s="39" t="s">
        <v>266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266</v>
      </c>
      <c r="AJ116" s="39" t="s">
        <v>266</v>
      </c>
      <c r="AK116" s="39" t="s">
        <v>266</v>
      </c>
      <c r="AL116" s="39" t="s">
        <v>266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266</v>
      </c>
      <c r="R117" s="39" t="s">
        <v>266</v>
      </c>
      <c r="S117" s="39" t="s">
        <v>266</v>
      </c>
      <c r="T117" s="39" t="s">
        <v>266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266</v>
      </c>
      <c r="AJ117" s="39" t="s">
        <v>266</v>
      </c>
      <c r="AK117" s="39" t="s">
        <v>266</v>
      </c>
      <c r="AL117" s="39" t="s">
        <v>266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266</v>
      </c>
      <c r="R118" s="39" t="s">
        <v>266</v>
      </c>
      <c r="S118" s="39" t="s">
        <v>266</v>
      </c>
      <c r="T118" s="39" t="s">
        <v>266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266</v>
      </c>
      <c r="AJ118" s="39" t="s">
        <v>266</v>
      </c>
      <c r="AK118" s="39" t="s">
        <v>266</v>
      </c>
      <c r="AL118" s="39" t="s">
        <v>266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266</v>
      </c>
      <c r="R119" s="39" t="s">
        <v>266</v>
      </c>
      <c r="S119" s="39" t="s">
        <v>266</v>
      </c>
      <c r="T119" s="39" t="s">
        <v>266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266</v>
      </c>
      <c r="AJ119" s="39" t="s">
        <v>266</v>
      </c>
      <c r="AK119" s="39" t="s">
        <v>266</v>
      </c>
      <c r="AL119" s="39" t="s">
        <v>266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266</v>
      </c>
      <c r="R120" s="39" t="s">
        <v>266</v>
      </c>
      <c r="S120" s="39" t="s">
        <v>266</v>
      </c>
      <c r="T120" s="39" t="s">
        <v>266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266</v>
      </c>
      <c r="AJ120" s="39" t="s">
        <v>266</v>
      </c>
      <c r="AK120" s="39" t="s">
        <v>266</v>
      </c>
      <c r="AL120" s="39" t="s">
        <v>266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266</v>
      </c>
      <c r="R121" s="39" t="s">
        <v>266</v>
      </c>
      <c r="S121" s="39" t="s">
        <v>266</v>
      </c>
      <c r="T121" s="39" t="s">
        <v>266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266</v>
      </c>
      <c r="AJ121" s="39" t="s">
        <v>266</v>
      </c>
      <c r="AK121" s="39" t="s">
        <v>266</v>
      </c>
      <c r="AL121" s="39" t="s">
        <v>266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266</v>
      </c>
      <c r="R122" s="39" t="s">
        <v>266</v>
      </c>
      <c r="S122" s="39" t="s">
        <v>266</v>
      </c>
      <c r="T122" s="39" t="s">
        <v>266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266</v>
      </c>
      <c r="AJ122" s="39" t="s">
        <v>266</v>
      </c>
      <c r="AK122" s="39" t="s">
        <v>266</v>
      </c>
      <c r="AL122" s="39" t="s">
        <v>266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266</v>
      </c>
      <c r="R123" s="39" t="s">
        <v>266</v>
      </c>
      <c r="S123" s="39" t="s">
        <v>266</v>
      </c>
      <c r="T123" s="39" t="s">
        <v>266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266</v>
      </c>
      <c r="AJ123" s="39" t="s">
        <v>266</v>
      </c>
      <c r="AK123" s="39" t="s">
        <v>266</v>
      </c>
      <c r="AL123" s="39" t="s">
        <v>266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266</v>
      </c>
      <c r="R124" s="39" t="s">
        <v>266</v>
      </c>
      <c r="S124" s="39" t="s">
        <v>266</v>
      </c>
      <c r="T124" s="39" t="s">
        <v>266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266</v>
      </c>
      <c r="AJ124" s="39" t="s">
        <v>266</v>
      </c>
      <c r="AK124" s="39" t="s">
        <v>266</v>
      </c>
      <c r="AL124" s="39" t="s">
        <v>266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266</v>
      </c>
      <c r="R125" s="39" t="s">
        <v>266</v>
      </c>
      <c r="S125" s="39" t="s">
        <v>266</v>
      </c>
      <c r="T125" s="39" t="s">
        <v>266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266</v>
      </c>
      <c r="AJ125" s="39" t="s">
        <v>266</v>
      </c>
      <c r="AK125" s="39" t="s">
        <v>266</v>
      </c>
      <c r="AL125" s="39" t="s">
        <v>266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266</v>
      </c>
      <c r="R126" s="39" t="s">
        <v>266</v>
      </c>
      <c r="S126" s="39" t="s">
        <v>266</v>
      </c>
      <c r="T126" s="39" t="s">
        <v>266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266</v>
      </c>
      <c r="AJ126" s="39" t="s">
        <v>266</v>
      </c>
      <c r="AK126" s="39" t="s">
        <v>266</v>
      </c>
      <c r="AL126" s="39" t="s">
        <v>266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266</v>
      </c>
      <c r="R127" s="39" t="s">
        <v>266</v>
      </c>
      <c r="S127" s="39" t="s">
        <v>266</v>
      </c>
      <c r="T127" s="39" t="s">
        <v>266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266</v>
      </c>
      <c r="AJ127" s="39" t="s">
        <v>266</v>
      </c>
      <c r="AK127" s="39" t="s">
        <v>266</v>
      </c>
      <c r="AL127" s="39" t="s">
        <v>266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266</v>
      </c>
      <c r="R128" s="39" t="s">
        <v>266</v>
      </c>
      <c r="S128" s="39" t="s">
        <v>266</v>
      </c>
      <c r="T128" s="39" t="s">
        <v>266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266</v>
      </c>
      <c r="AJ128" s="39" t="s">
        <v>266</v>
      </c>
      <c r="AK128" s="39" t="s">
        <v>266</v>
      </c>
      <c r="AL128" s="39" t="s">
        <v>266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266</v>
      </c>
      <c r="R129" s="39" t="s">
        <v>266</v>
      </c>
      <c r="S129" s="39" t="s">
        <v>266</v>
      </c>
      <c r="T129" s="39" t="s">
        <v>266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266</v>
      </c>
      <c r="AJ129" s="39" t="s">
        <v>266</v>
      </c>
      <c r="AK129" s="39" t="s">
        <v>266</v>
      </c>
      <c r="AL129" s="39" t="s">
        <v>266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266</v>
      </c>
      <c r="R130" s="39" t="s">
        <v>266</v>
      </c>
      <c r="S130" s="39" t="s">
        <v>266</v>
      </c>
      <c r="T130" s="39" t="s">
        <v>266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266</v>
      </c>
      <c r="AJ130" s="39" t="s">
        <v>266</v>
      </c>
      <c r="AK130" s="39" t="s">
        <v>266</v>
      </c>
      <c r="AL130" s="39" t="s">
        <v>266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266</v>
      </c>
      <c r="R131" s="39" t="s">
        <v>266</v>
      </c>
      <c r="S131" s="39" t="s">
        <v>266</v>
      </c>
      <c r="T131" s="39" t="s">
        <v>266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266</v>
      </c>
      <c r="AJ131" s="39" t="s">
        <v>266</v>
      </c>
      <c r="AK131" s="39" t="s">
        <v>266</v>
      </c>
      <c r="AL131" s="39" t="s">
        <v>266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266</v>
      </c>
      <c r="S132" s="39" t="s">
        <v>266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266</v>
      </c>
      <c r="AK132" s="39" t="s">
        <v>266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266</v>
      </c>
      <c r="R133" s="39" t="s">
        <v>266</v>
      </c>
      <c r="S133" s="39" t="s">
        <v>266</v>
      </c>
      <c r="T133" s="39" t="s">
        <v>266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266</v>
      </c>
      <c r="AJ133" s="39" t="s">
        <v>266</v>
      </c>
      <c r="AK133" s="39" t="s">
        <v>266</v>
      </c>
      <c r="AL133" s="39" t="s">
        <v>266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266</v>
      </c>
      <c r="R134" s="39" t="s">
        <v>266</v>
      </c>
      <c r="S134" s="39" t="s">
        <v>266</v>
      </c>
      <c r="T134" s="39" t="s">
        <v>266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266</v>
      </c>
      <c r="AJ134" s="39" t="s">
        <v>266</v>
      </c>
      <c r="AK134" s="39" t="s">
        <v>266</v>
      </c>
      <c r="AL134" s="39" t="s">
        <v>266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266</v>
      </c>
      <c r="R135" s="39" t="s">
        <v>266</v>
      </c>
      <c r="S135" s="39" t="s">
        <v>266</v>
      </c>
      <c r="T135" s="39" t="s">
        <v>266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266</v>
      </c>
      <c r="AJ135" s="39" t="s">
        <v>266</v>
      </c>
      <c r="AK135" s="39" t="s">
        <v>266</v>
      </c>
      <c r="AL135" s="39" t="s">
        <v>266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266</v>
      </c>
      <c r="R136" s="39" t="s">
        <v>266</v>
      </c>
      <c r="S136" s="39" t="s">
        <v>266</v>
      </c>
      <c r="T136" s="39" t="s">
        <v>266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266</v>
      </c>
      <c r="AJ136" s="39" t="s">
        <v>266</v>
      </c>
      <c r="AK136" s="39" t="s">
        <v>266</v>
      </c>
      <c r="AL136" s="39" t="s">
        <v>266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266</v>
      </c>
      <c r="R137" s="39" t="s">
        <v>266</v>
      </c>
      <c r="S137" s="39" t="s">
        <v>266</v>
      </c>
      <c r="T137" s="39" t="s">
        <v>266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266</v>
      </c>
      <c r="AJ137" s="39" t="s">
        <v>266</v>
      </c>
      <c r="AK137" s="39" t="s">
        <v>266</v>
      </c>
      <c r="AL137" s="39" t="s">
        <v>266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266</v>
      </c>
      <c r="R138" s="39" t="s">
        <v>266</v>
      </c>
      <c r="S138" s="39" t="s">
        <v>266</v>
      </c>
      <c r="T138" s="39" t="s">
        <v>266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266</v>
      </c>
      <c r="AJ138" s="39" t="s">
        <v>266</v>
      </c>
      <c r="AK138" s="39" t="s">
        <v>266</v>
      </c>
      <c r="AL138" s="39" t="s">
        <v>266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266</v>
      </c>
      <c r="R139" s="39" t="s">
        <v>266</v>
      </c>
      <c r="S139" s="39" t="s">
        <v>266</v>
      </c>
      <c r="T139" s="39" t="s">
        <v>266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266</v>
      </c>
      <c r="AJ139" s="39" t="s">
        <v>266</v>
      </c>
      <c r="AK139" s="39" t="s">
        <v>266</v>
      </c>
      <c r="AL139" s="39" t="s">
        <v>266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266</v>
      </c>
      <c r="R140" s="39" t="s">
        <v>266</v>
      </c>
      <c r="S140" s="39" t="s">
        <v>266</v>
      </c>
      <c r="T140" s="39" t="s">
        <v>266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266</v>
      </c>
      <c r="AJ140" s="39" t="s">
        <v>266</v>
      </c>
      <c r="AK140" s="39" t="s">
        <v>266</v>
      </c>
      <c r="AL140" s="39" t="s">
        <v>266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266</v>
      </c>
      <c r="R141" s="39" t="s">
        <v>266</v>
      </c>
      <c r="S141" s="39" t="s">
        <v>266</v>
      </c>
      <c r="T141" s="39" t="s">
        <v>266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266</v>
      </c>
      <c r="AJ141" s="39" t="s">
        <v>266</v>
      </c>
      <c r="AK141" s="39" t="s">
        <v>266</v>
      </c>
      <c r="AL141" s="39" t="s">
        <v>266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266</v>
      </c>
      <c r="R142" s="39" t="s">
        <v>266</v>
      </c>
      <c r="S142" s="39" t="s">
        <v>266</v>
      </c>
      <c r="T142" s="39" t="s">
        <v>266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266</v>
      </c>
      <c r="AJ142" s="39" t="s">
        <v>266</v>
      </c>
      <c r="AK142" s="39" t="s">
        <v>266</v>
      </c>
      <c r="AL142" s="39" t="s">
        <v>266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266</v>
      </c>
      <c r="R143" s="39" t="s">
        <v>266</v>
      </c>
      <c r="S143" s="39" t="s">
        <v>266</v>
      </c>
      <c r="T143" s="39" t="s">
        <v>266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266</v>
      </c>
      <c r="AJ143" s="39" t="s">
        <v>266</v>
      </c>
      <c r="AK143" s="39" t="s">
        <v>266</v>
      </c>
      <c r="AL143" s="39" t="s">
        <v>266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266</v>
      </c>
      <c r="R144" s="39" t="s">
        <v>266</v>
      </c>
      <c r="S144" s="39" t="s">
        <v>266</v>
      </c>
      <c r="T144" s="39" t="s">
        <v>266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266</v>
      </c>
      <c r="AJ144" s="39" t="s">
        <v>266</v>
      </c>
      <c r="AK144" s="39" t="s">
        <v>266</v>
      </c>
      <c r="AL144" s="39" t="s">
        <v>266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266</v>
      </c>
      <c r="S145" s="39" t="s">
        <v>266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266</v>
      </c>
      <c r="AK145" s="39" t="s">
        <v>266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266</v>
      </c>
      <c r="R146" s="39" t="s">
        <v>266</v>
      </c>
      <c r="S146" s="39" t="s">
        <v>266</v>
      </c>
      <c r="T146" s="39" t="s">
        <v>266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266</v>
      </c>
      <c r="AJ146" s="39" t="s">
        <v>266</v>
      </c>
      <c r="AK146" s="39" t="s">
        <v>266</v>
      </c>
      <c r="AL146" s="39" t="s">
        <v>266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266</v>
      </c>
      <c r="S147" s="39" t="s">
        <v>266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266</v>
      </c>
      <c r="AK147" s="39" t="s">
        <v>266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266</v>
      </c>
      <c r="R148" s="39" t="s">
        <v>266</v>
      </c>
      <c r="S148" s="39" t="s">
        <v>266</v>
      </c>
      <c r="T148" s="39" t="s">
        <v>266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266</v>
      </c>
      <c r="AJ148" s="39" t="s">
        <v>266</v>
      </c>
      <c r="AK148" s="39" t="s">
        <v>266</v>
      </c>
      <c r="AL148" s="39" t="s">
        <v>266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266</v>
      </c>
      <c r="R149" s="39" t="s">
        <v>266</v>
      </c>
      <c r="S149" s="39" t="s">
        <v>266</v>
      </c>
      <c r="T149" s="39" t="s">
        <v>266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266</v>
      </c>
      <c r="AJ149" s="39" t="s">
        <v>266</v>
      </c>
      <c r="AK149" s="39" t="s">
        <v>266</v>
      </c>
      <c r="AL149" s="39" t="s">
        <v>266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266</v>
      </c>
      <c r="R150" s="39" t="s">
        <v>266</v>
      </c>
      <c r="S150" s="39" t="s">
        <v>266</v>
      </c>
      <c r="T150" s="39" t="s">
        <v>266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266</v>
      </c>
      <c r="AJ150" s="39" t="s">
        <v>266</v>
      </c>
      <c r="AK150" s="39" t="s">
        <v>266</v>
      </c>
      <c r="AL150" s="39" t="s">
        <v>266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266</v>
      </c>
      <c r="R151" s="39" t="s">
        <v>266</v>
      </c>
      <c r="S151" s="39" t="s">
        <v>266</v>
      </c>
      <c r="T151" s="39" t="s">
        <v>266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266</v>
      </c>
      <c r="AJ151" s="39" t="s">
        <v>266</v>
      </c>
      <c r="AK151" s="39" t="s">
        <v>266</v>
      </c>
      <c r="AL151" s="39" t="s">
        <v>266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266</v>
      </c>
      <c r="R152" s="39" t="s">
        <v>266</v>
      </c>
      <c r="S152" s="39" t="s">
        <v>266</v>
      </c>
      <c r="T152" s="39" t="s">
        <v>266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266</v>
      </c>
      <c r="AJ152" s="39" t="s">
        <v>266</v>
      </c>
      <c r="AK152" s="39" t="s">
        <v>266</v>
      </c>
      <c r="AL152" s="39" t="s">
        <v>266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266</v>
      </c>
      <c r="S153" s="39" t="s">
        <v>266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266</v>
      </c>
      <c r="AK153" s="39" t="s">
        <v>266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266</v>
      </c>
      <c r="R154" s="39" t="s">
        <v>266</v>
      </c>
      <c r="S154" s="39" t="s">
        <v>266</v>
      </c>
      <c r="T154" s="39" t="s">
        <v>266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266</v>
      </c>
      <c r="AJ154" s="39" t="s">
        <v>266</v>
      </c>
      <c r="AK154" s="39" t="s">
        <v>266</v>
      </c>
      <c r="AL154" s="39" t="s">
        <v>266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266</v>
      </c>
      <c r="R155" s="39" t="s">
        <v>266</v>
      </c>
      <c r="S155" s="39" t="s">
        <v>266</v>
      </c>
      <c r="T155" s="39" t="s">
        <v>266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266</v>
      </c>
      <c r="AJ155" s="39" t="s">
        <v>266</v>
      </c>
      <c r="AK155" s="39" t="s">
        <v>266</v>
      </c>
      <c r="AL155" s="39" t="s">
        <v>266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266</v>
      </c>
      <c r="R156" s="39" t="s">
        <v>266</v>
      </c>
      <c r="S156" s="39" t="s">
        <v>266</v>
      </c>
      <c r="T156" s="39" t="s">
        <v>266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266</v>
      </c>
      <c r="AJ156" s="39" t="s">
        <v>266</v>
      </c>
      <c r="AK156" s="39" t="s">
        <v>266</v>
      </c>
      <c r="AL156" s="39" t="s">
        <v>266</v>
      </c>
      <c r="AM156" s="39">
        <v>21.484400000000001</v>
      </c>
    </row>
    <row r="157" spans="1:39" hidden="1" outlineLevel="1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266</v>
      </c>
      <c r="R157" s="39" t="s">
        <v>266</v>
      </c>
      <c r="S157" s="39" t="s">
        <v>266</v>
      </c>
      <c r="T157" s="39" t="s">
        <v>266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266</v>
      </c>
      <c r="AJ157" s="39" t="s">
        <v>266</v>
      </c>
      <c r="AK157" s="39" t="s">
        <v>266</v>
      </c>
      <c r="AL157" s="39" t="s">
        <v>266</v>
      </c>
      <c r="AM157" s="39">
        <v>22.723400000000002</v>
      </c>
    </row>
    <row r="158" spans="1:39" hidden="1" outlineLevel="1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266</v>
      </c>
      <c r="R158" s="39" t="s">
        <v>266</v>
      </c>
      <c r="S158" s="39" t="s">
        <v>266</v>
      </c>
      <c r="T158" s="39" t="s">
        <v>266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266</v>
      </c>
      <c r="AJ158" s="39" t="s">
        <v>266</v>
      </c>
      <c r="AK158" s="39" t="s">
        <v>266</v>
      </c>
      <c r="AL158" s="39" t="s">
        <v>266</v>
      </c>
      <c r="AM158" s="39">
        <v>22.328700000000001</v>
      </c>
    </row>
    <row r="159" spans="1:39" hidden="1" outlineLevel="1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266</v>
      </c>
      <c r="S159" s="39" t="s">
        <v>266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266</v>
      </c>
      <c r="AK159" s="39" t="s">
        <v>266</v>
      </c>
      <c r="AL159" s="39">
        <v>8.99</v>
      </c>
      <c r="AM159" s="39">
        <v>23.793900000000001</v>
      </c>
    </row>
    <row r="160" spans="1:39" hidden="1" outlineLevel="1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266</v>
      </c>
      <c r="R160" s="39" t="s">
        <v>266</v>
      </c>
      <c r="S160" s="39" t="s">
        <v>266</v>
      </c>
      <c r="T160" s="39" t="s">
        <v>266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266</v>
      </c>
      <c r="AJ160" s="39" t="s">
        <v>266</v>
      </c>
      <c r="AK160" s="39" t="s">
        <v>266</v>
      </c>
      <c r="AL160" s="39" t="s">
        <v>266</v>
      </c>
      <c r="AM160" s="39">
        <v>23.854900000000001</v>
      </c>
    </row>
    <row r="161" spans="1:39" hidden="1" outlineLevel="1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266</v>
      </c>
      <c r="R161" s="39" t="s">
        <v>266</v>
      </c>
      <c r="S161" s="39" t="s">
        <v>266</v>
      </c>
      <c r="T161" s="39" t="s">
        <v>266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266</v>
      </c>
      <c r="AJ161" s="39" t="s">
        <v>266</v>
      </c>
      <c r="AK161" s="39" t="s">
        <v>266</v>
      </c>
      <c r="AL161" s="39" t="s">
        <v>266</v>
      </c>
      <c r="AM161" s="39">
        <v>24.058599999999998</v>
      </c>
    </row>
    <row r="162" spans="1:39" hidden="1" outlineLevel="1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266</v>
      </c>
      <c r="R162" s="39" t="s">
        <v>266</v>
      </c>
      <c r="S162" s="39" t="s">
        <v>266</v>
      </c>
      <c r="T162" s="39" t="s">
        <v>266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266</v>
      </c>
      <c r="AJ162" s="39" t="s">
        <v>266</v>
      </c>
      <c r="AK162" s="39" t="s">
        <v>266</v>
      </c>
      <c r="AL162" s="39" t="s">
        <v>266</v>
      </c>
      <c r="AM162" s="39">
        <v>23.995899999999999</v>
      </c>
    </row>
    <row r="163" spans="1:39" hidden="1" outlineLevel="1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266</v>
      </c>
      <c r="R163" s="39" t="s">
        <v>266</v>
      </c>
      <c r="S163" s="39" t="s">
        <v>266</v>
      </c>
      <c r="T163" s="39" t="s">
        <v>266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266</v>
      </c>
      <c r="AJ163" s="39" t="s">
        <v>266</v>
      </c>
      <c r="AK163" s="39" t="s">
        <v>266</v>
      </c>
      <c r="AL163" s="39" t="s">
        <v>266</v>
      </c>
      <c r="AM163" s="39">
        <v>23.172599999999999</v>
      </c>
    </row>
    <row r="164" spans="1:39" hidden="1" outlineLevel="1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266</v>
      </c>
      <c r="R164" s="39" t="s">
        <v>266</v>
      </c>
      <c r="S164" s="39" t="s">
        <v>266</v>
      </c>
      <c r="T164" s="39" t="s">
        <v>266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266</v>
      </c>
      <c r="AJ164" s="39" t="s">
        <v>266</v>
      </c>
      <c r="AK164" s="39" t="s">
        <v>266</v>
      </c>
      <c r="AL164" s="39" t="s">
        <v>266</v>
      </c>
      <c r="AM164" s="39">
        <v>21.939499999999999</v>
      </c>
    </row>
    <row r="165" spans="1:39" hidden="1" outlineLevel="1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266</v>
      </c>
      <c r="R165" s="39" t="s">
        <v>266</v>
      </c>
      <c r="S165" s="39" t="s">
        <v>266</v>
      </c>
      <c r="T165" s="39" t="s">
        <v>266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266</v>
      </c>
      <c r="AJ165" s="39" t="s">
        <v>266</v>
      </c>
      <c r="AK165" s="39" t="s">
        <v>266</v>
      </c>
      <c r="AL165" s="39" t="s">
        <v>266</v>
      </c>
      <c r="AM165" s="39">
        <v>21.7316</v>
      </c>
    </row>
    <row r="166" spans="1:39" hidden="1" outlineLevel="1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266</v>
      </c>
      <c r="R166" s="39" t="s">
        <v>266</v>
      </c>
      <c r="S166" s="39" t="s">
        <v>266</v>
      </c>
      <c r="T166" s="39" t="s">
        <v>266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266</v>
      </c>
      <c r="AJ166" s="39" t="s">
        <v>266</v>
      </c>
      <c r="AK166" s="39" t="s">
        <v>266</v>
      </c>
      <c r="AL166" s="39" t="s">
        <v>266</v>
      </c>
      <c r="AM166" s="39">
        <v>21.4693</v>
      </c>
    </row>
    <row r="167" spans="1:39" hidden="1" outlineLevel="1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266</v>
      </c>
      <c r="R167" s="39" t="s">
        <v>266</v>
      </c>
      <c r="S167" s="39" t="s">
        <v>266</v>
      </c>
      <c r="T167" s="39" t="s">
        <v>266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266</v>
      </c>
      <c r="AJ167" s="39" t="s">
        <v>266</v>
      </c>
      <c r="AK167" s="39" t="s">
        <v>266</v>
      </c>
      <c r="AL167" s="39" t="s">
        <v>266</v>
      </c>
      <c r="AM167" s="39">
        <v>20.9831</v>
      </c>
    </row>
    <row r="168" spans="1:39" hidden="1" outlineLevel="1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266</v>
      </c>
      <c r="R168" s="39" t="s">
        <v>266</v>
      </c>
      <c r="S168" s="39" t="s">
        <v>266</v>
      </c>
      <c r="T168" s="39" t="s">
        <v>266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266</v>
      </c>
      <c r="AJ168" s="39" t="s">
        <v>266</v>
      </c>
      <c r="AK168" s="39" t="s">
        <v>266</v>
      </c>
      <c r="AL168" s="39" t="s">
        <v>266</v>
      </c>
      <c r="AM168" s="39">
        <v>22.0548</v>
      </c>
    </row>
    <row r="169" spans="1:39" hidden="1" outlineLevel="1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266</v>
      </c>
      <c r="R169" s="39" t="s">
        <v>266</v>
      </c>
      <c r="S169" s="39" t="s">
        <v>266</v>
      </c>
      <c r="T169" s="39" t="s">
        <v>266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266</v>
      </c>
      <c r="AJ169" s="39" t="s">
        <v>266</v>
      </c>
      <c r="AK169" s="39" t="s">
        <v>266</v>
      </c>
      <c r="AL169" s="39" t="s">
        <v>266</v>
      </c>
      <c r="AM169" s="39">
        <v>21.278600000000001</v>
      </c>
    </row>
    <row r="170" spans="1:39" hidden="1" outlineLevel="1">
      <c r="A170" s="9">
        <v>45383</v>
      </c>
      <c r="B170" s="39">
        <v>35.287300000000002</v>
      </c>
      <c r="C170" s="39">
        <v>37.564399999999999</v>
      </c>
      <c r="D170" s="39">
        <v>38.170400000000001</v>
      </c>
      <c r="E170" s="39">
        <v>37.529699999999998</v>
      </c>
      <c r="F170" s="39">
        <v>38.6738</v>
      </c>
      <c r="G170" s="39">
        <v>24.9773</v>
      </c>
      <c r="H170" s="39">
        <v>40.313099999999999</v>
      </c>
      <c r="I170" s="39">
        <v>37.563499999999998</v>
      </c>
      <c r="J170" s="39">
        <v>38.154299999999999</v>
      </c>
      <c r="K170" s="39">
        <v>37.529699999999998</v>
      </c>
      <c r="L170" s="39">
        <v>38.6738</v>
      </c>
      <c r="M170" s="39">
        <v>24.9773</v>
      </c>
      <c r="N170" s="39">
        <v>40.313099999999999</v>
      </c>
      <c r="O170" s="39">
        <v>55.16</v>
      </c>
      <c r="P170" s="39">
        <v>55.16</v>
      </c>
      <c r="Q170" s="39" t="s">
        <v>266</v>
      </c>
      <c r="R170" s="39" t="s">
        <v>266</v>
      </c>
      <c r="S170" s="39" t="s">
        <v>266</v>
      </c>
      <c r="T170" s="39" t="s">
        <v>266</v>
      </c>
      <c r="U170" s="39">
        <v>9.0312999999999999</v>
      </c>
      <c r="V170" s="39">
        <v>0</v>
      </c>
      <c r="W170" s="39">
        <v>9.0312999999999999</v>
      </c>
      <c r="X170" s="39">
        <v>0</v>
      </c>
      <c r="Y170" s="39">
        <v>24.338899999999999</v>
      </c>
      <c r="Z170" s="39">
        <v>8.3573000000000004</v>
      </c>
      <c r="AA170" s="39">
        <v>9.0312999999999999</v>
      </c>
      <c r="AB170" s="39">
        <v>0</v>
      </c>
      <c r="AC170" s="39">
        <v>9.0312999999999999</v>
      </c>
      <c r="AD170" s="39">
        <v>0</v>
      </c>
      <c r="AE170" s="39">
        <v>24.338899999999999</v>
      </c>
      <c r="AF170" s="39">
        <v>8.3573000000000004</v>
      </c>
      <c r="AG170" s="39">
        <v>0</v>
      </c>
      <c r="AH170" s="39">
        <v>0</v>
      </c>
      <c r="AI170" s="39" t="s">
        <v>266</v>
      </c>
      <c r="AJ170" s="39" t="s">
        <v>266</v>
      </c>
      <c r="AK170" s="39" t="s">
        <v>266</v>
      </c>
      <c r="AL170" s="39" t="s">
        <v>266</v>
      </c>
      <c r="AM170" s="39">
        <v>22.175999999999998</v>
      </c>
    </row>
    <row r="171" spans="1:39" hidden="1" outlineLevel="1">
      <c r="A171" s="9">
        <v>45413</v>
      </c>
      <c r="B171" s="39">
        <v>36.296799999999998</v>
      </c>
      <c r="C171" s="39">
        <v>37.993400000000001</v>
      </c>
      <c r="D171" s="39">
        <v>38.9649</v>
      </c>
      <c r="E171" s="39">
        <v>37.939300000000003</v>
      </c>
      <c r="F171" s="39">
        <v>38.805</v>
      </c>
      <c r="G171" s="39">
        <v>27.449300000000001</v>
      </c>
      <c r="H171" s="39">
        <v>42.796900000000001</v>
      </c>
      <c r="I171" s="39">
        <v>37.992600000000003</v>
      </c>
      <c r="J171" s="39">
        <v>38.953499999999998</v>
      </c>
      <c r="K171" s="39">
        <v>37.939300000000003</v>
      </c>
      <c r="L171" s="39">
        <v>38.805</v>
      </c>
      <c r="M171" s="39">
        <v>27.449300000000001</v>
      </c>
      <c r="N171" s="39">
        <v>42.796900000000001</v>
      </c>
      <c r="O171" s="39">
        <v>41.448900000000002</v>
      </c>
      <c r="P171" s="39">
        <v>41.448900000000002</v>
      </c>
      <c r="Q171" s="39" t="s">
        <v>266</v>
      </c>
      <c r="R171" s="39" t="s">
        <v>266</v>
      </c>
      <c r="S171" s="39" t="s">
        <v>266</v>
      </c>
      <c r="T171" s="39" t="s">
        <v>266</v>
      </c>
      <c r="U171" s="39">
        <v>8.3417999999999992</v>
      </c>
      <c r="V171" s="39">
        <v>0</v>
      </c>
      <c r="W171" s="39">
        <v>8.3417999999999992</v>
      </c>
      <c r="X171" s="39">
        <v>0</v>
      </c>
      <c r="Y171" s="39">
        <v>16.399999999999999</v>
      </c>
      <c r="Z171" s="39">
        <v>8.2017000000000007</v>
      </c>
      <c r="AA171" s="39">
        <v>8.3417999999999992</v>
      </c>
      <c r="AB171" s="39">
        <v>0</v>
      </c>
      <c r="AC171" s="39">
        <v>8.3417999999999992</v>
      </c>
      <c r="AD171" s="39">
        <v>0</v>
      </c>
      <c r="AE171" s="39">
        <v>16.399999999999999</v>
      </c>
      <c r="AF171" s="39">
        <v>8.2017000000000007</v>
      </c>
      <c r="AG171" s="39">
        <v>0</v>
      </c>
      <c r="AH171" s="39">
        <v>0</v>
      </c>
      <c r="AI171" s="39" t="s">
        <v>266</v>
      </c>
      <c r="AJ171" s="39" t="s">
        <v>266</v>
      </c>
      <c r="AK171" s="39" t="s">
        <v>266</v>
      </c>
      <c r="AL171" s="39" t="s">
        <v>266</v>
      </c>
      <c r="AM171" s="39">
        <v>19.226600000000001</v>
      </c>
    </row>
    <row r="172" spans="1:39" hidden="1" outlineLevel="1">
      <c r="A172" s="9">
        <v>45444</v>
      </c>
      <c r="B172" s="39">
        <v>36.000100000000003</v>
      </c>
      <c r="C172" s="39">
        <v>37.4285</v>
      </c>
      <c r="D172" s="39">
        <v>39.020299999999999</v>
      </c>
      <c r="E172" s="39">
        <v>37.347000000000001</v>
      </c>
      <c r="F172" s="39">
        <v>38.018799999999999</v>
      </c>
      <c r="G172" s="39">
        <v>28.108899999999998</v>
      </c>
      <c r="H172" s="39">
        <v>41.352499999999999</v>
      </c>
      <c r="I172" s="39">
        <v>37.427399999999999</v>
      </c>
      <c r="J172" s="39">
        <v>38.998800000000003</v>
      </c>
      <c r="K172" s="39">
        <v>37.347000000000001</v>
      </c>
      <c r="L172" s="39">
        <v>38.018799999999999</v>
      </c>
      <c r="M172" s="39">
        <v>28.108899999999998</v>
      </c>
      <c r="N172" s="39">
        <v>41.352499999999999</v>
      </c>
      <c r="O172" s="39">
        <v>56.1785</v>
      </c>
      <c r="P172" s="39">
        <v>56.1785</v>
      </c>
      <c r="Q172" s="39" t="s">
        <v>266</v>
      </c>
      <c r="R172" s="39" t="s">
        <v>266</v>
      </c>
      <c r="S172" s="39" t="s">
        <v>266</v>
      </c>
      <c r="T172" s="39" t="s">
        <v>266</v>
      </c>
      <c r="U172" s="39">
        <v>8.2558000000000007</v>
      </c>
      <c r="V172" s="39">
        <v>0</v>
      </c>
      <c r="W172" s="39">
        <v>8.2558000000000007</v>
      </c>
      <c r="X172" s="39">
        <v>0</v>
      </c>
      <c r="Y172" s="39">
        <v>0</v>
      </c>
      <c r="Z172" s="39">
        <v>8.2558000000000007</v>
      </c>
      <c r="AA172" s="39">
        <v>8.2558000000000007</v>
      </c>
      <c r="AB172" s="39">
        <v>0</v>
      </c>
      <c r="AC172" s="39">
        <v>8.2558000000000007</v>
      </c>
      <c r="AD172" s="39">
        <v>0</v>
      </c>
      <c r="AE172" s="39">
        <v>0</v>
      </c>
      <c r="AF172" s="39">
        <v>8.2558000000000007</v>
      </c>
      <c r="AG172" s="39">
        <v>0</v>
      </c>
      <c r="AH172" s="39">
        <v>0</v>
      </c>
      <c r="AI172" s="39" t="s">
        <v>266</v>
      </c>
      <c r="AJ172" s="39" t="s">
        <v>266</v>
      </c>
      <c r="AK172" s="39" t="s">
        <v>266</v>
      </c>
      <c r="AL172" s="39" t="s">
        <v>266</v>
      </c>
      <c r="AM172" s="39">
        <v>21.589600000000001</v>
      </c>
    </row>
    <row r="173" spans="1:39" hidden="1" outlineLevel="1">
      <c r="A173" s="9">
        <v>45474</v>
      </c>
      <c r="B173" s="39">
        <v>35.006300000000003</v>
      </c>
      <c r="C173" s="39">
        <v>36.776400000000002</v>
      </c>
      <c r="D173" s="39">
        <v>39.379600000000003</v>
      </c>
      <c r="E173" s="39">
        <v>36.643999999999998</v>
      </c>
      <c r="F173" s="39">
        <v>37.579900000000002</v>
      </c>
      <c r="G173" s="39">
        <v>25.789200000000001</v>
      </c>
      <c r="H173" s="39">
        <v>40.000100000000003</v>
      </c>
      <c r="I173" s="39">
        <v>36.772799999999997</v>
      </c>
      <c r="J173" s="39">
        <v>39.316099999999999</v>
      </c>
      <c r="K173" s="39">
        <v>36.643999999999998</v>
      </c>
      <c r="L173" s="39">
        <v>37.579900000000002</v>
      </c>
      <c r="M173" s="39">
        <v>25.789200000000001</v>
      </c>
      <c r="N173" s="39">
        <v>40.000100000000003</v>
      </c>
      <c r="O173" s="39">
        <v>56.984400000000001</v>
      </c>
      <c r="P173" s="39">
        <v>56.984400000000001</v>
      </c>
      <c r="Q173" s="39" t="s">
        <v>266</v>
      </c>
      <c r="R173" s="39" t="s">
        <v>266</v>
      </c>
      <c r="S173" s="39" t="s">
        <v>266</v>
      </c>
      <c r="T173" s="39" t="s">
        <v>266</v>
      </c>
      <c r="U173" s="39">
        <v>9.2988999999999997</v>
      </c>
      <c r="V173" s="39">
        <v>0</v>
      </c>
      <c r="W173" s="39">
        <v>9.2988999999999997</v>
      </c>
      <c r="X173" s="39">
        <v>0</v>
      </c>
      <c r="Y173" s="39">
        <v>24.005299999999998</v>
      </c>
      <c r="Z173" s="39">
        <v>8.7181999999999995</v>
      </c>
      <c r="AA173" s="39">
        <v>9.2988999999999997</v>
      </c>
      <c r="AB173" s="39">
        <v>0</v>
      </c>
      <c r="AC173" s="39">
        <v>9.2988999999999997</v>
      </c>
      <c r="AD173" s="39">
        <v>0</v>
      </c>
      <c r="AE173" s="39">
        <v>24.005299999999998</v>
      </c>
      <c r="AF173" s="39">
        <v>8.7181999999999995</v>
      </c>
      <c r="AG173" s="39">
        <v>0</v>
      </c>
      <c r="AH173" s="39">
        <v>0</v>
      </c>
      <c r="AI173" s="39" t="s">
        <v>266</v>
      </c>
      <c r="AJ173" s="39" t="s">
        <v>266</v>
      </c>
      <c r="AK173" s="39" t="s">
        <v>266</v>
      </c>
      <c r="AL173" s="39" t="s">
        <v>266</v>
      </c>
      <c r="AM173" s="39">
        <v>22.125699999999998</v>
      </c>
    </row>
    <row r="174" spans="1:39" hidden="1" outlineLevel="1">
      <c r="A174" s="9">
        <v>45505</v>
      </c>
      <c r="B174" s="39">
        <v>35.6036</v>
      </c>
      <c r="C174" s="39">
        <v>37.020400000000002</v>
      </c>
      <c r="D174" s="39">
        <v>39.988900000000001</v>
      </c>
      <c r="E174" s="39">
        <v>36.877000000000002</v>
      </c>
      <c r="F174" s="39">
        <v>37.671599999999998</v>
      </c>
      <c r="G174" s="39">
        <v>26.1769</v>
      </c>
      <c r="H174" s="39">
        <v>41.339599999999997</v>
      </c>
      <c r="I174" s="39">
        <v>37.020400000000002</v>
      </c>
      <c r="J174" s="39">
        <v>39.990400000000001</v>
      </c>
      <c r="K174" s="39">
        <v>36.877000000000002</v>
      </c>
      <c r="L174" s="39">
        <v>37.671599999999998</v>
      </c>
      <c r="M174" s="39">
        <v>26.1769</v>
      </c>
      <c r="N174" s="39">
        <v>41.339599999999997</v>
      </c>
      <c r="O174" s="39">
        <v>36.127000000000002</v>
      </c>
      <c r="P174" s="39">
        <v>36.127000000000002</v>
      </c>
      <c r="Q174" s="39" t="s">
        <v>266</v>
      </c>
      <c r="R174" s="39" t="s">
        <v>266</v>
      </c>
      <c r="S174" s="39" t="s">
        <v>266</v>
      </c>
      <c r="T174" s="39" t="s">
        <v>266</v>
      </c>
      <c r="U174" s="39">
        <v>8.0447000000000006</v>
      </c>
      <c r="V174" s="39">
        <v>0</v>
      </c>
      <c r="W174" s="39">
        <v>8.0447000000000006</v>
      </c>
      <c r="X174" s="39">
        <v>0</v>
      </c>
      <c r="Y174" s="39">
        <v>0</v>
      </c>
      <c r="Z174" s="39">
        <v>8.0447000000000006</v>
      </c>
      <c r="AA174" s="39">
        <v>8.0447000000000006</v>
      </c>
      <c r="AB174" s="39">
        <v>0</v>
      </c>
      <c r="AC174" s="39">
        <v>8.0447000000000006</v>
      </c>
      <c r="AD174" s="39">
        <v>0</v>
      </c>
      <c r="AE174" s="39">
        <v>0</v>
      </c>
      <c r="AF174" s="39">
        <v>8.0447000000000006</v>
      </c>
      <c r="AG174" s="39">
        <v>0</v>
      </c>
      <c r="AH174" s="39">
        <v>0</v>
      </c>
      <c r="AI174" s="39" t="s">
        <v>266</v>
      </c>
      <c r="AJ174" s="39" t="s">
        <v>266</v>
      </c>
      <c r="AK174" s="39" t="s">
        <v>266</v>
      </c>
      <c r="AL174" s="39" t="s">
        <v>266</v>
      </c>
      <c r="AM174" s="39">
        <v>22.893699999999999</v>
      </c>
    </row>
    <row r="175" spans="1:39" hidden="1" outlineLevel="1">
      <c r="A175" s="9">
        <v>45536</v>
      </c>
      <c r="B175" s="39">
        <v>35.937399999999997</v>
      </c>
      <c r="C175" s="39">
        <v>37.350099999999998</v>
      </c>
      <c r="D175" s="39">
        <v>40.831800000000001</v>
      </c>
      <c r="E175" s="39">
        <v>37.180399999999999</v>
      </c>
      <c r="F175" s="39">
        <v>37.6143</v>
      </c>
      <c r="G175" s="39">
        <v>30.302</v>
      </c>
      <c r="H175" s="39">
        <v>39.932600000000001</v>
      </c>
      <c r="I175" s="39">
        <v>37.3491</v>
      </c>
      <c r="J175" s="39">
        <v>40.815199999999997</v>
      </c>
      <c r="K175" s="39">
        <v>37.180399999999999</v>
      </c>
      <c r="L175" s="39">
        <v>37.6143</v>
      </c>
      <c r="M175" s="39">
        <v>30.302</v>
      </c>
      <c r="N175" s="39">
        <v>39.932600000000001</v>
      </c>
      <c r="O175" s="39">
        <v>52.178400000000003</v>
      </c>
      <c r="P175" s="39">
        <v>52.178400000000003</v>
      </c>
      <c r="Q175" s="39" t="s">
        <v>266</v>
      </c>
      <c r="R175" s="39" t="s">
        <v>266</v>
      </c>
      <c r="S175" s="39" t="s">
        <v>266</v>
      </c>
      <c r="T175" s="39" t="s">
        <v>266</v>
      </c>
      <c r="U175" s="39">
        <v>8.6390999999999991</v>
      </c>
      <c r="V175" s="39">
        <v>0</v>
      </c>
      <c r="W175" s="39">
        <v>8.6390999999999991</v>
      </c>
      <c r="X175" s="39">
        <v>0</v>
      </c>
      <c r="Y175" s="39">
        <v>0</v>
      </c>
      <c r="Z175" s="39">
        <v>8.6390999999999991</v>
      </c>
      <c r="AA175" s="39">
        <v>8.6390999999999991</v>
      </c>
      <c r="AB175" s="39">
        <v>0</v>
      </c>
      <c r="AC175" s="39">
        <v>8.6390999999999991</v>
      </c>
      <c r="AD175" s="39">
        <v>0</v>
      </c>
      <c r="AE175" s="39">
        <v>0</v>
      </c>
      <c r="AF175" s="39">
        <v>8.6390999999999991</v>
      </c>
      <c r="AG175" s="39">
        <v>0</v>
      </c>
      <c r="AH175" s="39">
        <v>0</v>
      </c>
      <c r="AI175" s="39" t="s">
        <v>266</v>
      </c>
      <c r="AJ175" s="39" t="s">
        <v>266</v>
      </c>
      <c r="AK175" s="39" t="s">
        <v>266</v>
      </c>
      <c r="AL175" s="39" t="s">
        <v>266</v>
      </c>
      <c r="AM175" s="39">
        <v>22.224299999999999</v>
      </c>
    </row>
    <row r="176" spans="1:39" hidden="1" outlineLevel="1">
      <c r="A176" s="9">
        <v>45566</v>
      </c>
      <c r="B176" s="39">
        <v>36.279000000000003</v>
      </c>
      <c r="C176" s="39">
        <v>37.366599999999998</v>
      </c>
      <c r="D176" s="39">
        <v>40.509799999999998</v>
      </c>
      <c r="E176" s="39">
        <v>37.285299999999999</v>
      </c>
      <c r="F176" s="39">
        <v>37.627699999999997</v>
      </c>
      <c r="G176" s="39">
        <v>28.672799999999999</v>
      </c>
      <c r="H176" s="39">
        <v>38.902799999999999</v>
      </c>
      <c r="I176" s="39">
        <v>37.366100000000003</v>
      </c>
      <c r="J176" s="39">
        <v>40.494999999999997</v>
      </c>
      <c r="K176" s="39">
        <v>37.285299999999999</v>
      </c>
      <c r="L176" s="39">
        <v>37.627699999999997</v>
      </c>
      <c r="M176" s="39">
        <v>28.672799999999999</v>
      </c>
      <c r="N176" s="39">
        <v>38.902799999999999</v>
      </c>
      <c r="O176" s="39">
        <v>53.137999999999998</v>
      </c>
      <c r="P176" s="39">
        <v>53.137999999999998</v>
      </c>
      <c r="Q176" s="39" t="s">
        <v>266</v>
      </c>
      <c r="R176" s="39" t="s">
        <v>266</v>
      </c>
      <c r="S176" s="39" t="s">
        <v>266</v>
      </c>
      <c r="T176" s="39" t="s">
        <v>266</v>
      </c>
      <c r="U176" s="39">
        <v>8.7615999999999996</v>
      </c>
      <c r="V176" s="39">
        <v>0</v>
      </c>
      <c r="W176" s="39">
        <v>8.7615999999999996</v>
      </c>
      <c r="X176" s="39">
        <v>0</v>
      </c>
      <c r="Y176" s="39">
        <v>20.1007</v>
      </c>
      <c r="Z176" s="39">
        <v>8.7392000000000003</v>
      </c>
      <c r="AA176" s="39">
        <v>8.7615999999999996</v>
      </c>
      <c r="AB176" s="39">
        <v>0</v>
      </c>
      <c r="AC176" s="39">
        <v>8.7615999999999996</v>
      </c>
      <c r="AD176" s="39">
        <v>0</v>
      </c>
      <c r="AE176" s="39">
        <v>20.1007</v>
      </c>
      <c r="AF176" s="39">
        <v>8.7392000000000003</v>
      </c>
      <c r="AG176" s="39">
        <v>0</v>
      </c>
      <c r="AH176" s="39">
        <v>0</v>
      </c>
      <c r="AI176" s="39" t="s">
        <v>266</v>
      </c>
      <c r="AJ176" s="39" t="s">
        <v>266</v>
      </c>
      <c r="AK176" s="39" t="s">
        <v>266</v>
      </c>
      <c r="AL176" s="39" t="s">
        <v>266</v>
      </c>
      <c r="AM176" s="39">
        <v>23.274100000000001</v>
      </c>
    </row>
    <row r="177" spans="1:39" hidden="1" outlineLevel="1">
      <c r="A177" s="9">
        <v>45597</v>
      </c>
      <c r="B177" s="39">
        <v>35.713200000000001</v>
      </c>
      <c r="C177" s="39">
        <v>36.4602</v>
      </c>
      <c r="D177" s="39">
        <v>40.150100000000002</v>
      </c>
      <c r="E177" s="39">
        <v>36.371099999999998</v>
      </c>
      <c r="F177" s="39">
        <v>37.028799999999997</v>
      </c>
      <c r="G177" s="39">
        <v>23.794799999999999</v>
      </c>
      <c r="H177" s="39">
        <v>35.644100000000002</v>
      </c>
      <c r="I177" s="39">
        <v>36.459800000000001</v>
      </c>
      <c r="J177" s="39">
        <v>40.142400000000002</v>
      </c>
      <c r="K177" s="39">
        <v>36.371099999999998</v>
      </c>
      <c r="L177" s="39">
        <v>37.028799999999997</v>
      </c>
      <c r="M177" s="39">
        <v>23.794799999999999</v>
      </c>
      <c r="N177" s="39">
        <v>35.644100000000002</v>
      </c>
      <c r="O177" s="39">
        <v>43.126300000000001</v>
      </c>
      <c r="P177" s="39">
        <v>43.126300000000001</v>
      </c>
      <c r="Q177" s="39" t="s">
        <v>266</v>
      </c>
      <c r="R177" s="39" t="s">
        <v>266</v>
      </c>
      <c r="S177" s="39" t="s">
        <v>266</v>
      </c>
      <c r="T177" s="39" t="s">
        <v>266</v>
      </c>
      <c r="U177" s="39">
        <v>8.4601000000000006</v>
      </c>
      <c r="V177" s="39">
        <v>0</v>
      </c>
      <c r="W177" s="39">
        <v>8.4601000000000006</v>
      </c>
      <c r="X177" s="39">
        <v>0</v>
      </c>
      <c r="Y177" s="39">
        <v>0</v>
      </c>
      <c r="Z177" s="39">
        <v>8.4601000000000006</v>
      </c>
      <c r="AA177" s="39">
        <v>8.4601000000000006</v>
      </c>
      <c r="AB177" s="39">
        <v>0</v>
      </c>
      <c r="AC177" s="39">
        <v>8.4601000000000006</v>
      </c>
      <c r="AD177" s="39">
        <v>0</v>
      </c>
      <c r="AE177" s="39">
        <v>0</v>
      </c>
      <c r="AF177" s="39">
        <v>8.4601000000000006</v>
      </c>
      <c r="AG177" s="39">
        <v>0</v>
      </c>
      <c r="AH177" s="39">
        <v>0</v>
      </c>
      <c r="AI177" s="39" t="s">
        <v>266</v>
      </c>
      <c r="AJ177" s="39" t="s">
        <v>266</v>
      </c>
      <c r="AK177" s="39" t="s">
        <v>266</v>
      </c>
      <c r="AL177" s="39" t="s">
        <v>266</v>
      </c>
      <c r="AM177" s="39">
        <v>23.531700000000001</v>
      </c>
    </row>
    <row r="178" spans="1:39">
      <c r="A178" s="9">
        <v>45627</v>
      </c>
      <c r="B178" s="39">
        <v>35.934100000000001</v>
      </c>
      <c r="C178" s="39">
        <v>36.466299999999997</v>
      </c>
      <c r="D178" s="39">
        <v>40.501199999999997</v>
      </c>
      <c r="E178" s="39">
        <v>36.366100000000003</v>
      </c>
      <c r="F178" s="39">
        <v>36.909599999999998</v>
      </c>
      <c r="G178" s="39">
        <v>23.772500000000001</v>
      </c>
      <c r="H178" s="39">
        <v>40.2119</v>
      </c>
      <c r="I178" s="39">
        <v>36.465499999999999</v>
      </c>
      <c r="J178" s="39">
        <v>40.475900000000003</v>
      </c>
      <c r="K178" s="39">
        <v>36.366100000000003</v>
      </c>
      <c r="L178" s="39">
        <v>36.909599999999998</v>
      </c>
      <c r="M178" s="39">
        <v>23.772500000000001</v>
      </c>
      <c r="N178" s="39">
        <v>40.2119</v>
      </c>
      <c r="O178" s="39">
        <v>53.020099999999999</v>
      </c>
      <c r="P178" s="39">
        <v>53.020099999999999</v>
      </c>
      <c r="Q178" s="39" t="s">
        <v>266</v>
      </c>
      <c r="R178" s="39" t="s">
        <v>266</v>
      </c>
      <c r="S178" s="39" t="s">
        <v>266</v>
      </c>
      <c r="T178" s="39" t="s">
        <v>266</v>
      </c>
      <c r="U178" s="39">
        <v>8.6090999999999998</v>
      </c>
      <c r="V178" s="39">
        <v>0</v>
      </c>
      <c r="W178" s="39">
        <v>8.6090999999999998</v>
      </c>
      <c r="X178" s="39">
        <v>0</v>
      </c>
      <c r="Y178" s="39">
        <v>0</v>
      </c>
      <c r="Z178" s="39">
        <v>8.6090999999999998</v>
      </c>
      <c r="AA178" s="39">
        <v>8.6090999999999998</v>
      </c>
      <c r="AB178" s="39">
        <v>0</v>
      </c>
      <c r="AC178" s="39">
        <v>8.6090999999999998</v>
      </c>
      <c r="AD178" s="39">
        <v>0</v>
      </c>
      <c r="AE178" s="39">
        <v>0</v>
      </c>
      <c r="AF178" s="39">
        <v>8.6090999999999998</v>
      </c>
      <c r="AG178" s="39">
        <v>0</v>
      </c>
      <c r="AH178" s="39">
        <v>0</v>
      </c>
      <c r="AI178" s="39" t="s">
        <v>266</v>
      </c>
      <c r="AJ178" s="39" t="s">
        <v>266</v>
      </c>
      <c r="AK178" s="39" t="s">
        <v>266</v>
      </c>
      <c r="AL178" s="39" t="s">
        <v>266</v>
      </c>
      <c r="AM178" s="39">
        <v>24.2499</v>
      </c>
    </row>
    <row r="179" spans="1:39">
      <c r="A179" s="9">
        <v>45658</v>
      </c>
      <c r="B179" s="39">
        <v>36.160200000000003</v>
      </c>
      <c r="C179" s="39">
        <v>37.392600000000002</v>
      </c>
      <c r="D179" s="39">
        <v>39.893000000000001</v>
      </c>
      <c r="E179" s="39">
        <v>37.328899999999997</v>
      </c>
      <c r="F179" s="39">
        <v>37.595700000000001</v>
      </c>
      <c r="G179" s="39">
        <v>29.504200000000001</v>
      </c>
      <c r="H179" s="39">
        <v>42.224200000000003</v>
      </c>
      <c r="I179" s="39">
        <v>37.392000000000003</v>
      </c>
      <c r="J179" s="39">
        <v>39.874600000000001</v>
      </c>
      <c r="K179" s="39">
        <v>37.328899999999997</v>
      </c>
      <c r="L179" s="39">
        <v>37.595700000000001</v>
      </c>
      <c r="M179" s="39">
        <v>29.504200000000001</v>
      </c>
      <c r="N179" s="39">
        <v>42.224200000000003</v>
      </c>
      <c r="O179" s="39">
        <v>52.3172</v>
      </c>
      <c r="P179" s="39">
        <v>52.3172</v>
      </c>
      <c r="Q179" s="39" t="s">
        <v>266</v>
      </c>
      <c r="R179" s="39" t="s">
        <v>266</v>
      </c>
      <c r="S179" s="39" t="s">
        <v>266</v>
      </c>
      <c r="T179" s="39" t="s">
        <v>266</v>
      </c>
      <c r="U179" s="39">
        <v>9.3580000000000005</v>
      </c>
      <c r="V179" s="39">
        <v>0</v>
      </c>
      <c r="W179" s="39">
        <v>9.3580000000000005</v>
      </c>
      <c r="X179" s="39">
        <v>0</v>
      </c>
      <c r="Y179" s="39">
        <v>20.059999999999999</v>
      </c>
      <c r="Z179" s="39">
        <v>9.3350000000000009</v>
      </c>
      <c r="AA179" s="39">
        <v>9.3580000000000005</v>
      </c>
      <c r="AB179" s="39">
        <v>0</v>
      </c>
      <c r="AC179" s="39">
        <v>9.3580000000000005</v>
      </c>
      <c r="AD179" s="39">
        <v>0</v>
      </c>
      <c r="AE179" s="39">
        <v>20.059999999999999</v>
      </c>
      <c r="AF179" s="39">
        <v>9.3350000000000009</v>
      </c>
      <c r="AG179" s="39">
        <v>0</v>
      </c>
      <c r="AH179" s="39">
        <v>0</v>
      </c>
      <c r="AI179" s="39" t="s">
        <v>266</v>
      </c>
      <c r="AJ179" s="39" t="s">
        <v>266</v>
      </c>
      <c r="AK179" s="39" t="s">
        <v>266</v>
      </c>
      <c r="AL179" s="39" t="s">
        <v>266</v>
      </c>
      <c r="AM179" s="39">
        <v>22.642700000000001</v>
      </c>
    </row>
    <row r="180" spans="1:39">
      <c r="A180" s="9">
        <v>45689</v>
      </c>
      <c r="B180" s="39">
        <v>36.734200000000001</v>
      </c>
      <c r="C180" s="39">
        <v>37.521999999999998</v>
      </c>
      <c r="D180" s="39">
        <v>40.3249</v>
      </c>
      <c r="E180" s="39">
        <v>37.452100000000002</v>
      </c>
      <c r="F180" s="39">
        <v>37.726700000000001</v>
      </c>
      <c r="G180" s="39">
        <v>31.605399999999999</v>
      </c>
      <c r="H180" s="39">
        <v>36.888300000000001</v>
      </c>
      <c r="I180" s="39">
        <v>37.5212</v>
      </c>
      <c r="J180" s="39">
        <v>40.295499999999997</v>
      </c>
      <c r="K180" s="39">
        <v>37.452100000000002</v>
      </c>
      <c r="L180" s="39">
        <v>37.726700000000001</v>
      </c>
      <c r="M180" s="39">
        <v>31.605399999999999</v>
      </c>
      <c r="N180" s="39">
        <v>36.888300000000001</v>
      </c>
      <c r="O180" s="39">
        <v>55.275700000000001</v>
      </c>
      <c r="P180" s="39">
        <v>55.275700000000001</v>
      </c>
      <c r="Q180" s="39" t="s">
        <v>266</v>
      </c>
      <c r="R180" s="39" t="s">
        <v>266</v>
      </c>
      <c r="S180" s="39" t="s">
        <v>266</v>
      </c>
      <c r="T180" s="39" t="s">
        <v>266</v>
      </c>
      <c r="U180" s="39">
        <v>8.1204999999999998</v>
      </c>
      <c r="V180" s="39">
        <v>0</v>
      </c>
      <c r="W180" s="39">
        <v>8.1204999999999998</v>
      </c>
      <c r="X180" s="39">
        <v>0</v>
      </c>
      <c r="Y180" s="39">
        <v>0</v>
      </c>
      <c r="Z180" s="39">
        <v>8.1204999999999998</v>
      </c>
      <c r="AA180" s="39">
        <v>8.1204999999999998</v>
      </c>
      <c r="AB180" s="39">
        <v>0</v>
      </c>
      <c r="AC180" s="39">
        <v>8.1204999999999998</v>
      </c>
      <c r="AD180" s="39">
        <v>0</v>
      </c>
      <c r="AE180" s="39">
        <v>0</v>
      </c>
      <c r="AF180" s="39">
        <v>8.1204999999999998</v>
      </c>
      <c r="AG180" s="39">
        <v>0</v>
      </c>
      <c r="AH180" s="39">
        <v>0</v>
      </c>
      <c r="AI180" s="39" t="s">
        <v>266</v>
      </c>
      <c r="AJ180" s="39" t="s">
        <v>266</v>
      </c>
      <c r="AK180" s="39" t="s">
        <v>266</v>
      </c>
      <c r="AL180" s="39" t="s">
        <v>266</v>
      </c>
      <c r="AM180" s="39">
        <v>23.278300000000002</v>
      </c>
    </row>
    <row r="181" spans="1:39">
      <c r="A181" s="9">
        <v>45717</v>
      </c>
      <c r="B181" s="39">
        <v>37.0867</v>
      </c>
      <c r="C181" s="39">
        <v>37.7879</v>
      </c>
      <c r="D181" s="39">
        <v>40.242600000000003</v>
      </c>
      <c r="E181" s="39">
        <v>37.725299999999997</v>
      </c>
      <c r="F181" s="39">
        <v>37.944699999999997</v>
      </c>
      <c r="G181" s="39">
        <v>31.742999999999999</v>
      </c>
      <c r="H181" s="39">
        <v>39.325000000000003</v>
      </c>
      <c r="I181" s="39">
        <v>37.787799999999997</v>
      </c>
      <c r="J181" s="39">
        <v>40.241199999999999</v>
      </c>
      <c r="K181" s="39">
        <v>37.725299999999997</v>
      </c>
      <c r="L181" s="39">
        <v>37.944699999999997</v>
      </c>
      <c r="M181" s="39">
        <v>31.742999999999999</v>
      </c>
      <c r="N181" s="39">
        <v>39.325000000000003</v>
      </c>
      <c r="O181" s="39">
        <v>40.874299999999998</v>
      </c>
      <c r="P181" s="39">
        <v>40.874299999999998</v>
      </c>
      <c r="Q181" s="39" t="s">
        <v>266</v>
      </c>
      <c r="R181" s="39" t="s">
        <v>266</v>
      </c>
      <c r="S181" s="39" t="s">
        <v>266</v>
      </c>
      <c r="T181" s="39" t="s">
        <v>266</v>
      </c>
      <c r="U181" s="39">
        <v>8.7590000000000003</v>
      </c>
      <c r="V181" s="39">
        <v>0</v>
      </c>
      <c r="W181" s="39">
        <v>8.7590000000000003</v>
      </c>
      <c r="X181" s="39">
        <v>0</v>
      </c>
      <c r="Y181" s="39">
        <v>0</v>
      </c>
      <c r="Z181" s="39">
        <v>8.7590000000000003</v>
      </c>
      <c r="AA181" s="39">
        <v>8.7590000000000003</v>
      </c>
      <c r="AB181" s="39">
        <v>0</v>
      </c>
      <c r="AC181" s="39">
        <v>8.7590000000000003</v>
      </c>
      <c r="AD181" s="39">
        <v>0</v>
      </c>
      <c r="AE181" s="39">
        <v>0</v>
      </c>
      <c r="AF181" s="39">
        <v>8.7590000000000003</v>
      </c>
      <c r="AG181" s="39">
        <v>0</v>
      </c>
      <c r="AH181" s="39">
        <v>0</v>
      </c>
      <c r="AI181" s="39" t="s">
        <v>266</v>
      </c>
      <c r="AJ181" s="39" t="s">
        <v>266</v>
      </c>
      <c r="AK181" s="39" t="s">
        <v>266</v>
      </c>
      <c r="AL181" s="39" t="s">
        <v>266</v>
      </c>
      <c r="AM181" s="39">
        <v>22.799499999999998</v>
      </c>
    </row>
    <row r="182" spans="1:39">
      <c r="A182" s="9">
        <v>45748</v>
      </c>
      <c r="B182" s="39">
        <v>36.536999999999999</v>
      </c>
      <c r="C182" s="39">
        <v>37.600099999999998</v>
      </c>
      <c r="D182" s="39">
        <v>39.307400000000001</v>
      </c>
      <c r="E182" s="39">
        <v>37.553100000000001</v>
      </c>
      <c r="F182" s="39">
        <v>37.7654</v>
      </c>
      <c r="G182" s="39">
        <v>32.360500000000002</v>
      </c>
      <c r="H182" s="39">
        <v>38.431699999999999</v>
      </c>
      <c r="I182" s="39">
        <v>37.598300000000002</v>
      </c>
      <c r="J182" s="39">
        <v>39.244900000000001</v>
      </c>
      <c r="K182" s="39">
        <v>37.553100000000001</v>
      </c>
      <c r="L182" s="39">
        <v>37.7654</v>
      </c>
      <c r="M182" s="39">
        <v>32.360500000000002</v>
      </c>
      <c r="N182" s="39">
        <v>38.431699999999999</v>
      </c>
      <c r="O182" s="39">
        <v>56.578200000000002</v>
      </c>
      <c r="P182" s="39">
        <v>56.578200000000002</v>
      </c>
      <c r="Q182" s="39" t="s">
        <v>266</v>
      </c>
      <c r="R182" s="39" t="s">
        <v>266</v>
      </c>
      <c r="S182" s="39" t="s">
        <v>266</v>
      </c>
      <c r="T182" s="39" t="s">
        <v>266</v>
      </c>
      <c r="U182" s="39">
        <v>11.0618</v>
      </c>
      <c r="V182" s="39">
        <v>0</v>
      </c>
      <c r="W182" s="39">
        <v>11.0618</v>
      </c>
      <c r="X182" s="39">
        <v>0</v>
      </c>
      <c r="Y182" s="39">
        <v>20.27</v>
      </c>
      <c r="Z182" s="39">
        <v>11.0243</v>
      </c>
      <c r="AA182" s="39">
        <v>11.0618</v>
      </c>
      <c r="AB182" s="39">
        <v>0</v>
      </c>
      <c r="AC182" s="39">
        <v>11.0618</v>
      </c>
      <c r="AD182" s="39">
        <v>0</v>
      </c>
      <c r="AE182" s="39">
        <v>20.27</v>
      </c>
      <c r="AF182" s="39">
        <v>11.0243</v>
      </c>
      <c r="AG182" s="39">
        <v>0</v>
      </c>
      <c r="AH182" s="39">
        <v>0</v>
      </c>
      <c r="AI182" s="39" t="s">
        <v>266</v>
      </c>
      <c r="AJ182" s="39" t="s">
        <v>266</v>
      </c>
      <c r="AK182" s="39" t="s">
        <v>266</v>
      </c>
      <c r="AL182" s="39" t="s">
        <v>266</v>
      </c>
      <c r="AM182" s="39">
        <v>23.0093</v>
      </c>
    </row>
    <row r="183" spans="1:39">
      <c r="A183" s="9">
        <v>45778</v>
      </c>
      <c r="B183" s="39">
        <v>36.788200000000003</v>
      </c>
      <c r="C183" s="39">
        <v>37.542700000000004</v>
      </c>
      <c r="D183" s="39">
        <v>39.770499999999998</v>
      </c>
      <c r="E183" s="39">
        <v>37.4831</v>
      </c>
      <c r="F183" s="39">
        <v>37.746000000000002</v>
      </c>
      <c r="G183" s="39">
        <v>31.047499999999999</v>
      </c>
      <c r="H183" s="39">
        <v>40.180700000000002</v>
      </c>
      <c r="I183" s="39">
        <v>37.542000000000002</v>
      </c>
      <c r="J183" s="39">
        <v>39.757800000000003</v>
      </c>
      <c r="K183" s="39">
        <v>37.4831</v>
      </c>
      <c r="L183" s="39">
        <v>37.746000000000002</v>
      </c>
      <c r="M183" s="39">
        <v>31.047499999999999</v>
      </c>
      <c r="N183" s="39">
        <v>40.180700000000002</v>
      </c>
      <c r="O183" s="39">
        <v>41.994599999999998</v>
      </c>
      <c r="P183" s="39">
        <v>41.994599999999998</v>
      </c>
      <c r="Q183" s="39" t="s">
        <v>266</v>
      </c>
      <c r="R183" s="39" t="s">
        <v>266</v>
      </c>
      <c r="S183" s="39" t="s">
        <v>266</v>
      </c>
      <c r="T183" s="39" t="s">
        <v>266</v>
      </c>
      <c r="U183" s="39">
        <v>8.3340999999999994</v>
      </c>
      <c r="V183" s="39">
        <v>0</v>
      </c>
      <c r="W183" s="39">
        <v>8.3340999999999994</v>
      </c>
      <c r="X183" s="39">
        <v>0</v>
      </c>
      <c r="Y183" s="39">
        <v>0</v>
      </c>
      <c r="Z183" s="39">
        <v>8.3340999999999994</v>
      </c>
      <c r="AA183" s="39">
        <v>8.3340999999999994</v>
      </c>
      <c r="AB183" s="39">
        <v>0</v>
      </c>
      <c r="AC183" s="39">
        <v>8.3340999999999994</v>
      </c>
      <c r="AD183" s="39">
        <v>0</v>
      </c>
      <c r="AE183" s="39">
        <v>0</v>
      </c>
      <c r="AF183" s="39">
        <v>8.3340999999999994</v>
      </c>
      <c r="AG183" s="39">
        <v>0</v>
      </c>
      <c r="AH183" s="39">
        <v>0</v>
      </c>
      <c r="AI183" s="39" t="s">
        <v>266</v>
      </c>
      <c r="AJ183" s="39" t="s">
        <v>266</v>
      </c>
      <c r="AK183" s="39" t="s">
        <v>266</v>
      </c>
      <c r="AL183" s="39" t="s">
        <v>266</v>
      </c>
      <c r="AM183" s="39">
        <v>23.6557</v>
      </c>
    </row>
    <row r="184" spans="1:39">
      <c r="A184" s="9">
        <v>45809</v>
      </c>
      <c r="B184" s="39">
        <v>36.343299999999999</v>
      </c>
      <c r="C184" s="39">
        <v>37.189900000000002</v>
      </c>
      <c r="D184" s="39">
        <v>38.909700000000001</v>
      </c>
      <c r="E184" s="39">
        <v>37.143999999999998</v>
      </c>
      <c r="F184" s="39">
        <v>37.657200000000003</v>
      </c>
      <c r="G184" s="39">
        <v>27.209800000000001</v>
      </c>
      <c r="H184" s="39">
        <v>39.127099999999999</v>
      </c>
      <c r="I184" s="39">
        <v>37.189399999999999</v>
      </c>
      <c r="J184" s="39">
        <v>38.893099999999997</v>
      </c>
      <c r="K184" s="39">
        <v>37.143999999999998</v>
      </c>
      <c r="L184" s="39">
        <v>37.657200000000003</v>
      </c>
      <c r="M184" s="39">
        <v>27.209800000000001</v>
      </c>
      <c r="N184" s="39">
        <v>39.127099999999999</v>
      </c>
      <c r="O184" s="39">
        <v>48.4801</v>
      </c>
      <c r="P184" s="39">
        <v>48.4801</v>
      </c>
      <c r="Q184" s="39" t="s">
        <v>266</v>
      </c>
      <c r="R184" s="39" t="s">
        <v>266</v>
      </c>
      <c r="S184" s="39" t="s">
        <v>266</v>
      </c>
      <c r="T184" s="39" t="s">
        <v>266</v>
      </c>
      <c r="U184" s="39">
        <v>8.9631000000000007</v>
      </c>
      <c r="V184" s="39">
        <v>0</v>
      </c>
      <c r="W184" s="39">
        <v>8.9631000000000007</v>
      </c>
      <c r="X184" s="39">
        <v>0</v>
      </c>
      <c r="Y184" s="39">
        <v>0</v>
      </c>
      <c r="Z184" s="39">
        <v>8.9631000000000007</v>
      </c>
      <c r="AA184" s="39">
        <v>8.9631000000000007</v>
      </c>
      <c r="AB184" s="39">
        <v>0</v>
      </c>
      <c r="AC184" s="39">
        <v>8.9631000000000007</v>
      </c>
      <c r="AD184" s="39">
        <v>0</v>
      </c>
      <c r="AE184" s="39">
        <v>0</v>
      </c>
      <c r="AF184" s="39">
        <v>8.9631000000000007</v>
      </c>
      <c r="AG184" s="39">
        <v>0</v>
      </c>
      <c r="AH184" s="39">
        <v>0</v>
      </c>
      <c r="AI184" s="39" t="s">
        <v>266</v>
      </c>
      <c r="AJ184" s="39" t="s">
        <v>266</v>
      </c>
      <c r="AK184" s="39" t="s">
        <v>266</v>
      </c>
      <c r="AL184" s="39" t="s">
        <v>266</v>
      </c>
      <c r="AM184" s="39">
        <v>23.324300000000001</v>
      </c>
    </row>
    <row r="185" spans="1:39">
      <c r="A185" s="9">
        <v>45839</v>
      </c>
      <c r="B185" s="39">
        <v>36.160400000000003</v>
      </c>
      <c r="C185" s="39">
        <v>37.3904</v>
      </c>
      <c r="D185" s="39">
        <v>37.735599999999998</v>
      </c>
      <c r="E185" s="39">
        <v>37.380899999999997</v>
      </c>
      <c r="F185" s="39">
        <v>37.754199999999997</v>
      </c>
      <c r="G185" s="39">
        <v>30.416699999999999</v>
      </c>
      <c r="H185" s="39">
        <v>37.760399999999997</v>
      </c>
      <c r="I185" s="39">
        <v>37.403500000000001</v>
      </c>
      <c r="J185" s="39">
        <v>38.239899999999999</v>
      </c>
      <c r="K185" s="39">
        <v>37.380899999999997</v>
      </c>
      <c r="L185" s="39">
        <v>37.754199999999997</v>
      </c>
      <c r="M185" s="39">
        <v>30.416699999999999</v>
      </c>
      <c r="N185" s="39">
        <v>37.760399999999997</v>
      </c>
      <c r="O185" s="39">
        <v>4.9368999999999996</v>
      </c>
      <c r="P185" s="39">
        <v>4.9368999999999996</v>
      </c>
      <c r="Q185" s="39" t="s">
        <v>266</v>
      </c>
      <c r="R185" s="39" t="s">
        <v>266</v>
      </c>
      <c r="S185" s="39" t="s">
        <v>266</v>
      </c>
      <c r="T185" s="39" t="s">
        <v>266</v>
      </c>
      <c r="U185" s="39">
        <v>10.5428</v>
      </c>
      <c r="V185" s="39">
        <v>0</v>
      </c>
      <c r="W185" s="39">
        <v>10.5428</v>
      </c>
      <c r="X185" s="39">
        <v>0</v>
      </c>
      <c r="Y185" s="39">
        <v>24.680900000000001</v>
      </c>
      <c r="Z185" s="39">
        <v>10.5298</v>
      </c>
      <c r="AA185" s="39">
        <v>10.5428</v>
      </c>
      <c r="AB185" s="39">
        <v>0</v>
      </c>
      <c r="AC185" s="39">
        <v>10.5428</v>
      </c>
      <c r="AD185" s="39">
        <v>0</v>
      </c>
      <c r="AE185" s="39">
        <v>24.680900000000001</v>
      </c>
      <c r="AF185" s="39">
        <v>10.5298</v>
      </c>
      <c r="AG185" s="39">
        <v>0</v>
      </c>
      <c r="AH185" s="39">
        <v>0</v>
      </c>
      <c r="AI185" s="39" t="s">
        <v>266</v>
      </c>
      <c r="AJ185" s="39" t="s">
        <v>266</v>
      </c>
      <c r="AK185" s="39" t="s">
        <v>266</v>
      </c>
      <c r="AL185" s="39" t="s">
        <v>266</v>
      </c>
      <c r="AM185" s="39">
        <v>22.872199999999999</v>
      </c>
    </row>
    <row r="186" spans="1:39">
      <c r="A186" s="9">
        <v>45870</v>
      </c>
      <c r="B186" s="39">
        <v>36.538400000000003</v>
      </c>
      <c r="C186" s="39">
        <v>37.272100000000002</v>
      </c>
      <c r="D186" s="39">
        <v>36.351399999999998</v>
      </c>
      <c r="E186" s="39">
        <v>37.296399999999998</v>
      </c>
      <c r="F186" s="39">
        <v>37.532600000000002</v>
      </c>
      <c r="G186" s="39">
        <v>31.232700000000001</v>
      </c>
      <c r="H186" s="39">
        <v>41.256599999999999</v>
      </c>
      <c r="I186" s="39">
        <v>37.2759</v>
      </c>
      <c r="J186" s="39">
        <v>36.494100000000003</v>
      </c>
      <c r="K186" s="39">
        <v>37.296399999999998</v>
      </c>
      <c r="L186" s="39">
        <v>37.532600000000002</v>
      </c>
      <c r="M186" s="39">
        <v>31.232700000000001</v>
      </c>
      <c r="N186" s="39">
        <v>41.256599999999999</v>
      </c>
      <c r="O186" s="39">
        <v>17.899799999999999</v>
      </c>
      <c r="P186" s="39">
        <v>17.899799999999999</v>
      </c>
      <c r="Q186" s="39" t="s">
        <v>266</v>
      </c>
      <c r="R186" s="39" t="s">
        <v>266</v>
      </c>
      <c r="S186" s="39" t="s">
        <v>266</v>
      </c>
      <c r="T186" s="39" t="s">
        <v>266</v>
      </c>
      <c r="U186" s="39">
        <v>8.8710000000000004</v>
      </c>
      <c r="V186" s="39">
        <v>0</v>
      </c>
      <c r="W186" s="39">
        <v>8.8710000000000004</v>
      </c>
      <c r="X186" s="39">
        <v>0</v>
      </c>
      <c r="Y186" s="39">
        <v>0</v>
      </c>
      <c r="Z186" s="39">
        <v>8.8710000000000004</v>
      </c>
      <c r="AA186" s="39">
        <v>8.8710000000000004</v>
      </c>
      <c r="AB186" s="39">
        <v>0</v>
      </c>
      <c r="AC186" s="39">
        <v>8.8710000000000004</v>
      </c>
      <c r="AD186" s="39">
        <v>0</v>
      </c>
      <c r="AE186" s="39">
        <v>0</v>
      </c>
      <c r="AF186" s="39">
        <v>8.8710000000000004</v>
      </c>
      <c r="AG186" s="39">
        <v>0</v>
      </c>
      <c r="AH186" s="39">
        <v>0</v>
      </c>
      <c r="AI186" s="39" t="s">
        <v>266</v>
      </c>
      <c r="AJ186" s="39" t="s">
        <v>266</v>
      </c>
      <c r="AK186" s="39" t="s">
        <v>266</v>
      </c>
      <c r="AL186" s="39" t="s">
        <v>266</v>
      </c>
      <c r="AM186" s="39">
        <v>24.1493</v>
      </c>
    </row>
    <row r="187" spans="1:39">
      <c r="A187" s="9">
        <v>45901</v>
      </c>
      <c r="B187" s="39">
        <v>36.015599999999999</v>
      </c>
      <c r="C187" s="39">
        <v>37.245699999999999</v>
      </c>
      <c r="D187" s="39">
        <v>36.756300000000003</v>
      </c>
      <c r="E187" s="39">
        <v>37.259599999999999</v>
      </c>
      <c r="F187" s="39">
        <v>37.717199999999998</v>
      </c>
      <c r="G187" s="39">
        <v>28.434100000000001</v>
      </c>
      <c r="H187" s="39">
        <v>40.157299999999999</v>
      </c>
      <c r="I187" s="39">
        <v>37.258400000000002</v>
      </c>
      <c r="J187" s="39">
        <v>37.213999999999999</v>
      </c>
      <c r="K187" s="39">
        <v>37.259599999999999</v>
      </c>
      <c r="L187" s="39">
        <v>37.717199999999998</v>
      </c>
      <c r="M187" s="39">
        <v>28.434100000000001</v>
      </c>
      <c r="N187" s="39">
        <v>40.157299999999999</v>
      </c>
      <c r="O187" s="39">
        <v>5.0838999999999999</v>
      </c>
      <c r="P187" s="39">
        <v>5.0838999999999999</v>
      </c>
      <c r="Q187" s="39" t="s">
        <v>266</v>
      </c>
      <c r="R187" s="39" t="s">
        <v>266</v>
      </c>
      <c r="S187" s="39" t="s">
        <v>266</v>
      </c>
      <c r="T187" s="39" t="s">
        <v>266</v>
      </c>
      <c r="U187" s="39">
        <v>8.9939</v>
      </c>
      <c r="V187" s="39">
        <v>0</v>
      </c>
      <c r="W187" s="39">
        <v>8.9939</v>
      </c>
      <c r="X187" s="39">
        <v>0</v>
      </c>
      <c r="Y187" s="39">
        <v>0</v>
      </c>
      <c r="Z187" s="39">
        <v>8.9939</v>
      </c>
      <c r="AA187" s="39">
        <v>8.9939</v>
      </c>
      <c r="AB187" s="39">
        <v>0</v>
      </c>
      <c r="AC187" s="39">
        <v>8.9939</v>
      </c>
      <c r="AD187" s="39">
        <v>0</v>
      </c>
      <c r="AE187" s="39">
        <v>0</v>
      </c>
      <c r="AF187" s="39">
        <v>8.9939</v>
      </c>
      <c r="AG187" s="39">
        <v>0</v>
      </c>
      <c r="AH187" s="39">
        <v>0</v>
      </c>
      <c r="AI187" s="39" t="s">
        <v>266</v>
      </c>
      <c r="AJ187" s="39" t="s">
        <v>266</v>
      </c>
      <c r="AK187" s="39" t="s">
        <v>266</v>
      </c>
      <c r="AL187" s="39" t="s">
        <v>266</v>
      </c>
      <c r="AM187" s="39">
        <v>20.9697</v>
      </c>
    </row>
    <row r="188" spans="1:39">
      <c r="A188" s="9">
        <v>45931</v>
      </c>
      <c r="B188" s="39">
        <v>35.650199999999998</v>
      </c>
      <c r="C188" s="39">
        <v>36.876300000000001</v>
      </c>
      <c r="D188" s="39">
        <v>35.176900000000003</v>
      </c>
      <c r="E188" s="39">
        <v>36.922899999999998</v>
      </c>
      <c r="F188" s="39">
        <v>37.473599999999998</v>
      </c>
      <c r="G188" s="39">
        <v>26.983799999999999</v>
      </c>
      <c r="H188" s="39">
        <v>39.2866</v>
      </c>
      <c r="I188" s="39">
        <v>36.878999999999998</v>
      </c>
      <c r="J188" s="39">
        <v>35.267699999999998</v>
      </c>
      <c r="K188" s="39">
        <v>36.922899999999998</v>
      </c>
      <c r="L188" s="39">
        <v>37.473599999999998</v>
      </c>
      <c r="M188" s="39">
        <v>26.983799999999999</v>
      </c>
      <c r="N188" s="39">
        <v>39.2866</v>
      </c>
      <c r="O188" s="39">
        <v>18.403099999999998</v>
      </c>
      <c r="P188" s="39">
        <v>18.403099999999998</v>
      </c>
      <c r="Q188" s="39" t="s">
        <v>266</v>
      </c>
      <c r="R188" s="39" t="s">
        <v>266</v>
      </c>
      <c r="S188" s="39" t="s">
        <v>266</v>
      </c>
      <c r="T188" s="39" t="s">
        <v>266</v>
      </c>
      <c r="U188" s="39">
        <v>7.9748000000000001</v>
      </c>
      <c r="V188" s="39">
        <v>0</v>
      </c>
      <c r="W188" s="39">
        <v>7.9748000000000001</v>
      </c>
      <c r="X188" s="39">
        <v>0</v>
      </c>
      <c r="Y188" s="39">
        <v>24.373200000000001</v>
      </c>
      <c r="Z188" s="39">
        <v>7.9489999999999998</v>
      </c>
      <c r="AA188" s="39">
        <v>7.9748000000000001</v>
      </c>
      <c r="AB188" s="39">
        <v>0</v>
      </c>
      <c r="AC188" s="39">
        <v>7.9748000000000001</v>
      </c>
      <c r="AD188" s="39">
        <v>0</v>
      </c>
      <c r="AE188" s="39">
        <v>24.373200000000001</v>
      </c>
      <c r="AF188" s="39">
        <v>7.9489999999999998</v>
      </c>
      <c r="AG188" s="39">
        <v>0</v>
      </c>
      <c r="AH188" s="39">
        <v>0</v>
      </c>
      <c r="AI188" s="39" t="s">
        <v>266</v>
      </c>
      <c r="AJ188" s="39" t="s">
        <v>266</v>
      </c>
      <c r="AK188" s="39" t="s">
        <v>266</v>
      </c>
      <c r="AL188" s="39" t="s">
        <v>266</v>
      </c>
      <c r="AM188" s="39">
        <v>21.165700000000001</v>
      </c>
    </row>
    <row r="189" spans="1:39">
      <c r="A189" s="9">
        <v>45962</v>
      </c>
      <c r="B189" s="39">
        <v>35.212299999999999</v>
      </c>
      <c r="C189" s="39">
        <v>36.099299999999999</v>
      </c>
      <c r="D189" s="39">
        <v>35.713500000000003</v>
      </c>
      <c r="E189" s="39">
        <v>36.109299999999998</v>
      </c>
      <c r="F189" s="39">
        <v>36.785400000000003</v>
      </c>
      <c r="G189" s="39">
        <v>24.9559</v>
      </c>
      <c r="H189" s="39">
        <v>38.2209</v>
      </c>
      <c r="I189" s="39">
        <v>36.101500000000001</v>
      </c>
      <c r="J189" s="39">
        <v>35.796700000000001</v>
      </c>
      <c r="K189" s="39">
        <v>36.109299999999998</v>
      </c>
      <c r="L189" s="39">
        <v>36.785400000000003</v>
      </c>
      <c r="M189" s="39">
        <v>24.9559</v>
      </c>
      <c r="N189" s="39">
        <v>38.2209</v>
      </c>
      <c r="O189" s="39">
        <v>26.7835</v>
      </c>
      <c r="P189" s="39">
        <v>26.7835</v>
      </c>
      <c r="Q189" s="39" t="s">
        <v>266</v>
      </c>
      <c r="R189" s="39" t="s">
        <v>266</v>
      </c>
      <c r="S189" s="39" t="s">
        <v>266</v>
      </c>
      <c r="T189" s="39" t="s">
        <v>266</v>
      </c>
      <c r="U189" s="39">
        <v>9.1617999999999995</v>
      </c>
      <c r="V189" s="39">
        <v>0</v>
      </c>
      <c r="W189" s="39">
        <v>9.1617999999999995</v>
      </c>
      <c r="X189" s="39">
        <v>0</v>
      </c>
      <c r="Y189" s="39">
        <v>0</v>
      </c>
      <c r="Z189" s="39">
        <v>9.1617999999999995</v>
      </c>
      <c r="AA189" s="39">
        <v>9.1617999999999995</v>
      </c>
      <c r="AB189" s="39">
        <v>0</v>
      </c>
      <c r="AC189" s="39">
        <v>9.1617999999999995</v>
      </c>
      <c r="AD189" s="39">
        <v>0</v>
      </c>
      <c r="AE189" s="39">
        <v>0</v>
      </c>
      <c r="AF189" s="39">
        <v>9.1617999999999995</v>
      </c>
      <c r="AG189" s="39">
        <v>0</v>
      </c>
      <c r="AH189" s="39">
        <v>0</v>
      </c>
      <c r="AI189" s="39" t="s">
        <v>266</v>
      </c>
      <c r="AJ189" s="39" t="s">
        <v>266</v>
      </c>
      <c r="AK189" s="39" t="s">
        <v>266</v>
      </c>
      <c r="AL189" s="39" t="s">
        <v>266</v>
      </c>
      <c r="AM189" s="39">
        <v>21.127099999999999</v>
      </c>
    </row>
    <row r="190" spans="1:39">
      <c r="A190" s="9">
        <v>45992</v>
      </c>
      <c r="B190" s="39">
        <v>35.315399999999997</v>
      </c>
      <c r="C190" s="39">
        <v>36.207900000000002</v>
      </c>
      <c r="D190" s="39">
        <v>35.667099999999998</v>
      </c>
      <c r="E190" s="39">
        <v>36.222499999999997</v>
      </c>
      <c r="F190" s="39">
        <v>37.013599999999997</v>
      </c>
      <c r="G190" s="39">
        <v>24.001999999999999</v>
      </c>
      <c r="H190" s="39">
        <v>36.866900000000001</v>
      </c>
      <c r="I190" s="39">
        <v>36.211599999999997</v>
      </c>
      <c r="J190" s="39">
        <v>35.805</v>
      </c>
      <c r="K190" s="39">
        <v>36.222499999999997</v>
      </c>
      <c r="L190" s="39">
        <v>37.013599999999997</v>
      </c>
      <c r="M190" s="39">
        <v>24.001999999999999</v>
      </c>
      <c r="N190" s="39">
        <v>36.866900000000001</v>
      </c>
      <c r="O190" s="39">
        <v>7.1159999999999997</v>
      </c>
      <c r="P190" s="39">
        <v>7.1159999999999997</v>
      </c>
      <c r="Q190" s="39" t="s">
        <v>266</v>
      </c>
      <c r="R190" s="39" t="s">
        <v>266</v>
      </c>
      <c r="S190" s="39" t="s">
        <v>266</v>
      </c>
      <c r="T190" s="39" t="s">
        <v>266</v>
      </c>
      <c r="U190" s="39">
        <v>9.3963000000000001</v>
      </c>
      <c r="V190" s="39">
        <v>0</v>
      </c>
      <c r="W190" s="39">
        <v>9.3963000000000001</v>
      </c>
      <c r="X190" s="39">
        <v>0</v>
      </c>
      <c r="Y190" s="39">
        <v>0</v>
      </c>
      <c r="Z190" s="39">
        <v>9.3963000000000001</v>
      </c>
      <c r="AA190" s="39">
        <v>9.3963000000000001</v>
      </c>
      <c r="AB190" s="39">
        <v>0</v>
      </c>
      <c r="AC190" s="39">
        <v>9.3963000000000001</v>
      </c>
      <c r="AD190" s="39">
        <v>0</v>
      </c>
      <c r="AE190" s="39">
        <v>0</v>
      </c>
      <c r="AF190" s="39">
        <v>9.3963000000000001</v>
      </c>
      <c r="AG190" s="39">
        <v>0</v>
      </c>
      <c r="AH190" s="39">
        <v>0</v>
      </c>
      <c r="AI190" s="39" t="s">
        <v>266</v>
      </c>
      <c r="AJ190" s="39" t="s">
        <v>266</v>
      </c>
      <c r="AK190" s="39" t="s">
        <v>266</v>
      </c>
      <c r="AL190" s="39" t="s">
        <v>266</v>
      </c>
      <c r="AM190" s="39">
        <v>21.2775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266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266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266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266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266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 hidden="1" outlineLevel="1" collapsed="1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 hidden="1" outlineLevel="1" collapsed="1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 hidden="1" outlineLevel="1" collapsed="1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 hidden="1" outlineLevel="1" collapsed="1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 hidden="1" outlineLevel="1" collapsed="1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  <row r="170" spans="1:16" hidden="1" outlineLevel="1" collapsed="1">
      <c r="A170" s="9">
        <v>45383</v>
      </c>
      <c r="B170" s="39">
        <v>9.5568000000000008</v>
      </c>
      <c r="C170" s="39">
        <v>4.3330000000000002</v>
      </c>
      <c r="D170" s="39">
        <v>9.3648000000000007</v>
      </c>
      <c r="E170" s="39">
        <v>9</v>
      </c>
      <c r="F170" s="39">
        <v>0</v>
      </c>
      <c r="G170" s="39">
        <v>10.081899999999999</v>
      </c>
      <c r="H170" s="39">
        <v>4.3589000000000002</v>
      </c>
      <c r="I170" s="39">
        <v>10.188599999999999</v>
      </c>
      <c r="J170" s="39">
        <v>12.708399999999999</v>
      </c>
      <c r="K170" s="39">
        <v>0</v>
      </c>
      <c r="L170" s="39">
        <v>1.385</v>
      </c>
      <c r="M170" s="39">
        <v>9.7999999999999997E-3</v>
      </c>
      <c r="N170" s="39">
        <v>1.385</v>
      </c>
      <c r="O170" s="39">
        <v>0</v>
      </c>
      <c r="P170" s="39">
        <v>0</v>
      </c>
    </row>
    <row r="171" spans="1:16" hidden="1" outlineLevel="1" collapsed="1">
      <c r="A171" s="9">
        <v>45413</v>
      </c>
      <c r="B171" s="39">
        <v>8.6592000000000002</v>
      </c>
      <c r="C171" s="39">
        <v>4.4554999999999998</v>
      </c>
      <c r="D171" s="39">
        <v>9.2416</v>
      </c>
      <c r="E171" s="39">
        <v>0</v>
      </c>
      <c r="F171" s="39">
        <v>0</v>
      </c>
      <c r="G171" s="39">
        <v>9.4765999999999995</v>
      </c>
      <c r="H171" s="39">
        <v>5.0975999999999999</v>
      </c>
      <c r="I171" s="39">
        <v>9.5792000000000002</v>
      </c>
      <c r="J171" s="39">
        <v>6</v>
      </c>
      <c r="K171" s="39">
        <v>0</v>
      </c>
      <c r="L171" s="39">
        <v>1.9202999999999999</v>
      </c>
      <c r="M171" s="39">
        <v>9.5999999999999992E-3</v>
      </c>
      <c r="N171" s="39">
        <v>1.9202999999999999</v>
      </c>
      <c r="O171" s="39">
        <v>0</v>
      </c>
      <c r="P171" s="39" t="s">
        <v>266</v>
      </c>
    </row>
    <row r="172" spans="1:16" hidden="1" outlineLevel="1" collapsed="1">
      <c r="A172" s="9">
        <v>45444</v>
      </c>
      <c r="B172" s="39">
        <v>8.6971000000000007</v>
      </c>
      <c r="C172" s="39">
        <v>4.9253</v>
      </c>
      <c r="D172" s="39">
        <v>8.7851999999999997</v>
      </c>
      <c r="E172" s="39">
        <v>0</v>
      </c>
      <c r="F172" s="39">
        <v>0</v>
      </c>
      <c r="G172" s="39">
        <v>9.2946000000000009</v>
      </c>
      <c r="H172" s="39">
        <v>4.9146000000000001</v>
      </c>
      <c r="I172" s="39">
        <v>9.4105000000000008</v>
      </c>
      <c r="J172" s="39">
        <v>11.75</v>
      </c>
      <c r="K172" s="39">
        <v>0</v>
      </c>
      <c r="L172" s="39">
        <v>1.5389999999999999</v>
      </c>
      <c r="M172" s="39">
        <v>9.9000000000000008E-3</v>
      </c>
      <c r="N172" s="39">
        <v>1.5389999999999999</v>
      </c>
      <c r="O172" s="39">
        <v>0</v>
      </c>
      <c r="P172" s="39" t="s">
        <v>266</v>
      </c>
    </row>
    <row r="173" spans="1:16" hidden="1" outlineLevel="1" collapsed="1">
      <c r="A173" s="9">
        <v>45474</v>
      </c>
      <c r="B173" s="39">
        <v>8.3480000000000008</v>
      </c>
      <c r="C173" s="39">
        <v>4.2154999999999996</v>
      </c>
      <c r="D173" s="39">
        <v>9.2579999999999991</v>
      </c>
      <c r="E173" s="39">
        <v>9</v>
      </c>
      <c r="F173" s="39">
        <v>0</v>
      </c>
      <c r="G173" s="39">
        <v>9.0523000000000007</v>
      </c>
      <c r="H173" s="39">
        <v>4.7016999999999998</v>
      </c>
      <c r="I173" s="39">
        <v>9.1930999999999994</v>
      </c>
      <c r="J173" s="39">
        <v>0</v>
      </c>
      <c r="K173" s="39">
        <v>0</v>
      </c>
      <c r="L173" s="39">
        <v>1.6584000000000001</v>
      </c>
      <c r="M173" s="39">
        <v>1.9</v>
      </c>
      <c r="N173" s="39">
        <v>1.631</v>
      </c>
      <c r="O173" s="39">
        <v>0</v>
      </c>
      <c r="P173" s="39">
        <v>0</v>
      </c>
    </row>
    <row r="174" spans="1:16" hidden="1" outlineLevel="1" collapsed="1">
      <c r="A174" s="9">
        <v>45505</v>
      </c>
      <c r="B174" s="39">
        <v>8.9425000000000008</v>
      </c>
      <c r="C174" s="39">
        <v>3.0857000000000001</v>
      </c>
      <c r="D174" s="39">
        <v>8.2422000000000004</v>
      </c>
      <c r="E174" s="39">
        <v>0</v>
      </c>
      <c r="F174" s="39">
        <v>0</v>
      </c>
      <c r="G174" s="39">
        <v>9.2001000000000008</v>
      </c>
      <c r="H174" s="39">
        <v>4.4390999999999998</v>
      </c>
      <c r="I174" s="39">
        <v>9.2811000000000003</v>
      </c>
      <c r="J174" s="39">
        <v>12.25</v>
      </c>
      <c r="K174" s="39">
        <v>0</v>
      </c>
      <c r="L174" s="39">
        <v>1.4655</v>
      </c>
      <c r="M174" s="39">
        <v>9.7999999999999997E-3</v>
      </c>
      <c r="N174" s="39">
        <v>1.5083</v>
      </c>
      <c r="O174" s="39">
        <v>0.5</v>
      </c>
      <c r="P174" s="39">
        <v>0</v>
      </c>
    </row>
    <row r="175" spans="1:16" hidden="1" outlineLevel="1" collapsed="1">
      <c r="A175" s="9">
        <v>45536</v>
      </c>
      <c r="B175" s="39">
        <v>8.3941999999999997</v>
      </c>
      <c r="C175" s="39">
        <v>4.0362999999999998</v>
      </c>
      <c r="D175" s="39">
        <v>8.9291</v>
      </c>
      <c r="E175" s="39">
        <v>0</v>
      </c>
      <c r="F175" s="39">
        <v>0</v>
      </c>
      <c r="G175" s="39">
        <v>9.2260000000000009</v>
      </c>
      <c r="H175" s="39">
        <v>3.8959000000000001</v>
      </c>
      <c r="I175" s="39">
        <v>9.2897999999999996</v>
      </c>
      <c r="J175" s="39">
        <v>7.9980000000000002</v>
      </c>
      <c r="K175" s="39">
        <v>0</v>
      </c>
      <c r="L175" s="39">
        <v>1.8394999999999999</v>
      </c>
      <c r="M175" s="39">
        <v>9.5999999999999992E-3</v>
      </c>
      <c r="N175" s="39">
        <v>1.8407</v>
      </c>
      <c r="O175" s="39">
        <v>1.5</v>
      </c>
      <c r="P175" s="39" t="s">
        <v>266</v>
      </c>
    </row>
    <row r="176" spans="1:16" hidden="1" outlineLevel="1" collapsed="1">
      <c r="A176" s="9">
        <v>45566</v>
      </c>
      <c r="B176" s="39">
        <v>8.7703000000000007</v>
      </c>
      <c r="C176" s="39">
        <v>4.4111000000000002</v>
      </c>
      <c r="D176" s="39">
        <v>8.8658000000000001</v>
      </c>
      <c r="E176" s="39">
        <v>0</v>
      </c>
      <c r="F176" s="39">
        <v>0</v>
      </c>
      <c r="G176" s="39">
        <v>9.3623999999999992</v>
      </c>
      <c r="H176" s="39">
        <v>3.6345000000000001</v>
      </c>
      <c r="I176" s="39">
        <v>9.4674999999999994</v>
      </c>
      <c r="J176" s="39">
        <v>12.0975</v>
      </c>
      <c r="K176" s="39">
        <v>0</v>
      </c>
      <c r="L176" s="39">
        <v>1.6886000000000001</v>
      </c>
      <c r="M176" s="39">
        <v>9.5999999999999992E-3</v>
      </c>
      <c r="N176" s="39">
        <v>1.6983999999999999</v>
      </c>
      <c r="O176" s="39">
        <v>0.5</v>
      </c>
      <c r="P176" s="39">
        <v>0</v>
      </c>
    </row>
    <row r="177" spans="1:16" hidden="1" outlineLevel="1" collapsed="1">
      <c r="A177" s="9">
        <v>45597</v>
      </c>
      <c r="B177" s="39">
        <v>8.4453999999999994</v>
      </c>
      <c r="C177" s="39">
        <v>4.2606999999999999</v>
      </c>
      <c r="D177" s="39">
        <v>8.7460000000000004</v>
      </c>
      <c r="E177" s="39">
        <v>11.5</v>
      </c>
      <c r="F177" s="39">
        <v>0</v>
      </c>
      <c r="G177" s="39">
        <v>8.9908999999999999</v>
      </c>
      <c r="H177" s="39">
        <v>4.1253000000000002</v>
      </c>
      <c r="I177" s="39">
        <v>9.0683000000000007</v>
      </c>
      <c r="J177" s="39">
        <v>13.5579</v>
      </c>
      <c r="K177" s="39">
        <v>0</v>
      </c>
      <c r="L177" s="39">
        <v>1.3511</v>
      </c>
      <c r="M177" s="39">
        <v>9.4999999999999998E-3</v>
      </c>
      <c r="N177" s="39">
        <v>1.3511</v>
      </c>
      <c r="O177" s="39">
        <v>0</v>
      </c>
      <c r="P177" s="39">
        <v>0</v>
      </c>
    </row>
    <row r="178" spans="1:16" collapsed="1">
      <c r="A178" s="9">
        <v>45627</v>
      </c>
      <c r="B178" s="39">
        <v>7.9253999999999998</v>
      </c>
      <c r="C178" s="39">
        <v>3.8035999999999999</v>
      </c>
      <c r="D178" s="39">
        <v>8.1795000000000009</v>
      </c>
      <c r="E178" s="39">
        <v>8</v>
      </c>
      <c r="F178" s="39">
        <v>0</v>
      </c>
      <c r="G178" s="39">
        <v>8.9899000000000004</v>
      </c>
      <c r="H178" s="39">
        <v>3.7469999999999999</v>
      </c>
      <c r="I178" s="39">
        <v>9.0877999999999997</v>
      </c>
      <c r="J178" s="39">
        <v>12.8085</v>
      </c>
      <c r="K178" s="39">
        <v>0</v>
      </c>
      <c r="L178" s="39">
        <v>1.8169</v>
      </c>
      <c r="M178" s="39">
        <v>0</v>
      </c>
      <c r="N178" s="39">
        <v>1.8172999999999999</v>
      </c>
      <c r="O178" s="39">
        <v>1.35</v>
      </c>
      <c r="P178" s="39">
        <v>0</v>
      </c>
    </row>
    <row r="179" spans="1:16">
      <c r="A179" s="9">
        <v>45658</v>
      </c>
      <c r="B179" s="39">
        <v>8.3338999999999999</v>
      </c>
      <c r="C179" s="39">
        <v>4.4977</v>
      </c>
      <c r="D179" s="39">
        <v>8.8119999999999994</v>
      </c>
      <c r="E179" s="39">
        <v>0</v>
      </c>
      <c r="F179" s="39">
        <v>0</v>
      </c>
      <c r="G179" s="39">
        <v>9.1623000000000001</v>
      </c>
      <c r="H179" s="39">
        <v>3.5406</v>
      </c>
      <c r="I179" s="39">
        <v>9.2109000000000005</v>
      </c>
      <c r="J179" s="39">
        <v>13.633900000000001</v>
      </c>
      <c r="K179" s="39">
        <v>0</v>
      </c>
      <c r="L179" s="39">
        <v>1.4557</v>
      </c>
      <c r="M179" s="39">
        <v>0</v>
      </c>
      <c r="N179" s="39">
        <v>1.4557</v>
      </c>
      <c r="O179" s="39">
        <v>0</v>
      </c>
      <c r="P179" s="39">
        <v>0</v>
      </c>
    </row>
    <row r="180" spans="1:16">
      <c r="A180" s="9">
        <v>45689</v>
      </c>
      <c r="B180" s="39">
        <v>8.9200999999999997</v>
      </c>
      <c r="C180" s="39">
        <v>5.1959999999999997</v>
      </c>
      <c r="D180" s="39">
        <v>9.2899999999999991</v>
      </c>
      <c r="E180" s="39">
        <v>0</v>
      </c>
      <c r="F180" s="39">
        <v>0</v>
      </c>
      <c r="G180" s="39">
        <v>9.4823000000000004</v>
      </c>
      <c r="H180" s="39">
        <v>5.0305999999999997</v>
      </c>
      <c r="I180" s="39">
        <v>9.5917999999999992</v>
      </c>
      <c r="J180" s="39">
        <v>11.5</v>
      </c>
      <c r="K180" s="39">
        <v>0</v>
      </c>
      <c r="L180" s="39">
        <v>1.1537999999999999</v>
      </c>
      <c r="M180" s="39">
        <v>0</v>
      </c>
      <c r="N180" s="39">
        <v>1.1537999999999999</v>
      </c>
      <c r="O180" s="39">
        <v>0</v>
      </c>
      <c r="P180" s="39">
        <v>0</v>
      </c>
    </row>
    <row r="181" spans="1:16">
      <c r="A181" s="9">
        <v>45717</v>
      </c>
      <c r="B181" s="39">
        <v>9.0055999999999994</v>
      </c>
      <c r="C181" s="39">
        <v>4.3372000000000002</v>
      </c>
      <c r="D181" s="39">
        <v>9.4795999999999996</v>
      </c>
      <c r="E181" s="39">
        <v>0</v>
      </c>
      <c r="F181" s="39">
        <v>0</v>
      </c>
      <c r="G181" s="39">
        <v>9.3935999999999993</v>
      </c>
      <c r="H181" s="39">
        <v>4.8311999999999999</v>
      </c>
      <c r="I181" s="39">
        <v>9.5470000000000006</v>
      </c>
      <c r="J181" s="39">
        <v>11.455299999999999</v>
      </c>
      <c r="K181" s="39">
        <v>0</v>
      </c>
      <c r="L181" s="39">
        <v>0.8579</v>
      </c>
      <c r="M181" s="39">
        <v>0</v>
      </c>
      <c r="N181" s="39">
        <v>0.86299999999999999</v>
      </c>
      <c r="O181" s="39">
        <v>0.1</v>
      </c>
      <c r="P181" s="39">
        <v>0</v>
      </c>
    </row>
    <row r="182" spans="1:16">
      <c r="A182" s="9">
        <v>45748</v>
      </c>
      <c r="B182" s="39">
        <v>8.7840000000000007</v>
      </c>
      <c r="C182" s="39">
        <v>3.7164999999999999</v>
      </c>
      <c r="D182" s="39">
        <v>9.5318000000000005</v>
      </c>
      <c r="E182" s="39">
        <v>0</v>
      </c>
      <c r="F182" s="39">
        <v>0</v>
      </c>
      <c r="G182" s="39">
        <v>9.8874999999999993</v>
      </c>
      <c r="H182" s="39">
        <v>3.7713999999999999</v>
      </c>
      <c r="I182" s="39">
        <v>10.0411</v>
      </c>
      <c r="J182" s="39">
        <v>13.5931</v>
      </c>
      <c r="K182" s="39">
        <v>0</v>
      </c>
      <c r="L182" s="39">
        <v>1.5926</v>
      </c>
      <c r="M182" s="39">
        <v>0</v>
      </c>
      <c r="N182" s="39">
        <v>1.5926</v>
      </c>
      <c r="O182" s="39">
        <v>0</v>
      </c>
      <c r="P182" s="39">
        <v>0</v>
      </c>
    </row>
    <row r="183" spans="1:16">
      <c r="A183" s="9">
        <v>45778</v>
      </c>
      <c r="B183" s="39">
        <v>9.5533000000000001</v>
      </c>
      <c r="C183" s="39">
        <v>4.3510999999999997</v>
      </c>
      <c r="D183" s="39">
        <v>9.3932000000000002</v>
      </c>
      <c r="E183" s="39">
        <v>8</v>
      </c>
      <c r="F183" s="39">
        <v>0</v>
      </c>
      <c r="G183" s="39">
        <v>9.9784000000000006</v>
      </c>
      <c r="H183" s="39">
        <v>3.9540999999999999</v>
      </c>
      <c r="I183" s="39">
        <v>10.0563</v>
      </c>
      <c r="J183" s="39">
        <v>11.5</v>
      </c>
      <c r="K183" s="39">
        <v>5</v>
      </c>
      <c r="L183" s="39">
        <v>1.1605000000000001</v>
      </c>
      <c r="M183" s="39">
        <v>0</v>
      </c>
      <c r="N183" s="39">
        <v>1.1605000000000001</v>
      </c>
      <c r="O183" s="39">
        <v>0</v>
      </c>
      <c r="P183" s="39">
        <v>0</v>
      </c>
    </row>
    <row r="184" spans="1:16">
      <c r="A184" s="9">
        <v>45809</v>
      </c>
      <c r="B184" s="39">
        <v>10.1272</v>
      </c>
      <c r="C184" s="39">
        <v>4.3170999999999999</v>
      </c>
      <c r="D184" s="39">
        <v>10.173</v>
      </c>
      <c r="E184" s="39">
        <v>3.0587</v>
      </c>
      <c r="F184" s="39">
        <v>0</v>
      </c>
      <c r="G184" s="39">
        <v>10.5367</v>
      </c>
      <c r="H184" s="39">
        <v>5.6029999999999998</v>
      </c>
      <c r="I184" s="39">
        <v>10.670500000000001</v>
      </c>
      <c r="J184" s="39">
        <v>11.4178</v>
      </c>
      <c r="K184" s="39">
        <v>0</v>
      </c>
      <c r="L184" s="39">
        <v>1.1242000000000001</v>
      </c>
      <c r="M184" s="39">
        <v>0</v>
      </c>
      <c r="N184" s="39">
        <v>1.087</v>
      </c>
      <c r="O184" s="39">
        <v>1.2551000000000001</v>
      </c>
      <c r="P184" s="39">
        <v>0</v>
      </c>
    </row>
    <row r="185" spans="1:16">
      <c r="A185" s="9">
        <v>45839</v>
      </c>
      <c r="B185" s="39">
        <v>9.9862000000000002</v>
      </c>
      <c r="C185" s="39">
        <v>3.5945</v>
      </c>
      <c r="D185" s="39">
        <v>9.9402000000000008</v>
      </c>
      <c r="E185" s="39">
        <v>7.25</v>
      </c>
      <c r="F185" s="39">
        <v>0</v>
      </c>
      <c r="G185" s="39">
        <v>10.605600000000001</v>
      </c>
      <c r="H185" s="39">
        <v>3.6473</v>
      </c>
      <c r="I185" s="39">
        <v>10.7652</v>
      </c>
      <c r="J185" s="39">
        <v>11.4651</v>
      </c>
      <c r="K185" s="39">
        <v>0</v>
      </c>
      <c r="L185" s="39">
        <v>1.0705</v>
      </c>
      <c r="M185" s="39">
        <v>0.93089999999999995</v>
      </c>
      <c r="N185" s="39">
        <v>1.1146</v>
      </c>
      <c r="O185" s="39">
        <v>0</v>
      </c>
      <c r="P185" s="39">
        <v>0</v>
      </c>
    </row>
    <row r="186" spans="1:16">
      <c r="A186" s="9">
        <v>45870</v>
      </c>
      <c r="B186" s="39">
        <v>9.7202000000000002</v>
      </c>
      <c r="C186" s="39">
        <v>3.9725999999999999</v>
      </c>
      <c r="D186" s="39">
        <v>10.6258</v>
      </c>
      <c r="E186" s="39">
        <v>0.2</v>
      </c>
      <c r="F186" s="39">
        <v>0.1799</v>
      </c>
      <c r="G186" s="39">
        <v>10.479799999999999</v>
      </c>
      <c r="H186" s="39">
        <v>4.5358000000000001</v>
      </c>
      <c r="I186" s="39">
        <v>10.5684</v>
      </c>
      <c r="J186" s="39">
        <v>14.1608</v>
      </c>
      <c r="K186" s="39">
        <v>0.1459</v>
      </c>
      <c r="L186" s="39">
        <v>1.8435999999999999</v>
      </c>
      <c r="M186" s="39">
        <v>9.7000000000000003E-3</v>
      </c>
      <c r="N186" s="39">
        <v>1.8435999999999999</v>
      </c>
      <c r="O186" s="39">
        <v>0</v>
      </c>
      <c r="P186" s="39">
        <v>0</v>
      </c>
    </row>
    <row r="187" spans="1:16">
      <c r="A187" s="9">
        <v>45901</v>
      </c>
      <c r="B187" s="39">
        <v>9.8973999999999993</v>
      </c>
      <c r="C187" s="39">
        <v>4.2164999999999999</v>
      </c>
      <c r="D187" s="39">
        <v>8.8084000000000007</v>
      </c>
      <c r="E187" s="39">
        <v>0.19450000000000001</v>
      </c>
      <c r="F187" s="39">
        <v>0.1376</v>
      </c>
      <c r="G187" s="39">
        <v>10.5396</v>
      </c>
      <c r="H187" s="39">
        <v>5.7266000000000004</v>
      </c>
      <c r="I187" s="39">
        <v>10.7986</v>
      </c>
      <c r="J187" s="39">
        <v>9.3857999999999997</v>
      </c>
      <c r="K187" s="39">
        <v>0.12470000000000001</v>
      </c>
      <c r="L187" s="39">
        <v>1.2544999999999999</v>
      </c>
      <c r="M187" s="39">
        <v>9.7000000000000003E-3</v>
      </c>
      <c r="N187" s="39">
        <v>1.2544999999999999</v>
      </c>
      <c r="O187" s="39">
        <v>0</v>
      </c>
      <c r="P187" s="39">
        <v>0</v>
      </c>
    </row>
    <row r="188" spans="1:16">
      <c r="A188" s="9">
        <v>45931</v>
      </c>
      <c r="B188" s="39">
        <v>9.3007000000000009</v>
      </c>
      <c r="C188" s="39">
        <v>3.8570000000000002</v>
      </c>
      <c r="D188" s="39">
        <v>8.1212999999999997</v>
      </c>
      <c r="E188" s="39">
        <v>0.19639999999999999</v>
      </c>
      <c r="F188" s="39">
        <v>0.13739999999999999</v>
      </c>
      <c r="G188" s="39">
        <v>10.316800000000001</v>
      </c>
      <c r="H188" s="39">
        <v>5.3254999999999999</v>
      </c>
      <c r="I188" s="39">
        <v>10.6227</v>
      </c>
      <c r="J188" s="39">
        <v>10.409700000000001</v>
      </c>
      <c r="K188" s="39">
        <v>0.6532</v>
      </c>
      <c r="L188" s="39">
        <v>1.2675000000000001</v>
      </c>
      <c r="M188" s="39">
        <v>9.5999999999999992E-3</v>
      </c>
      <c r="N188" s="39">
        <v>1.2667999999999999</v>
      </c>
      <c r="O188" s="39">
        <v>1.5</v>
      </c>
      <c r="P188" s="39">
        <v>0</v>
      </c>
    </row>
    <row r="189" spans="1:16">
      <c r="A189" s="9">
        <v>45962</v>
      </c>
      <c r="B189" s="39">
        <v>9.6974999999999998</v>
      </c>
      <c r="C189" s="39">
        <v>3.4638</v>
      </c>
      <c r="D189" s="39">
        <v>9.4086999999999996</v>
      </c>
      <c r="E189" s="39">
        <v>0.1981</v>
      </c>
      <c r="F189" s="39">
        <v>0.15359999999999999</v>
      </c>
      <c r="G189" s="39">
        <v>10.326599999999999</v>
      </c>
      <c r="H189" s="39">
        <v>6.1746999999999996</v>
      </c>
      <c r="I189" s="39">
        <v>10.723100000000001</v>
      </c>
      <c r="J189" s="39">
        <v>11.4307</v>
      </c>
      <c r="K189" s="39">
        <v>0.45619999999999999</v>
      </c>
      <c r="L189" s="39">
        <v>1.0401</v>
      </c>
      <c r="M189" s="39">
        <v>9.5999999999999992E-3</v>
      </c>
      <c r="N189" s="39">
        <v>1.0401</v>
      </c>
      <c r="O189" s="39">
        <v>0</v>
      </c>
      <c r="P189" s="39">
        <v>0</v>
      </c>
    </row>
    <row r="190" spans="1:16">
      <c r="A190" s="9">
        <v>45992</v>
      </c>
      <c r="B190" s="39">
        <v>9.5513999999999992</v>
      </c>
      <c r="C190" s="39">
        <v>3.6635</v>
      </c>
      <c r="D190" s="39">
        <v>8.6201000000000008</v>
      </c>
      <c r="E190" s="39">
        <v>2.1496</v>
      </c>
      <c r="F190" s="39">
        <v>0.1404</v>
      </c>
      <c r="G190" s="39">
        <v>10.2812</v>
      </c>
      <c r="H190" s="39">
        <v>5.0884</v>
      </c>
      <c r="I190" s="39">
        <v>10.565</v>
      </c>
      <c r="J190" s="39">
        <v>5.0820999999999996</v>
      </c>
      <c r="K190" s="39">
        <v>1.0580000000000001</v>
      </c>
      <c r="L190" s="39">
        <v>1.7675000000000001</v>
      </c>
      <c r="M190" s="39">
        <v>9.7999999999999997E-3</v>
      </c>
      <c r="N190" s="39">
        <v>1.7675000000000001</v>
      </c>
      <c r="O190" s="39">
        <v>0</v>
      </c>
      <c r="P190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266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266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266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266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266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hidden="1" outlineLevel="1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 hidden="1" outlineLevel="1" collapsed="1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 hidden="1" outlineLevel="1" collapsed="1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 hidden="1" outlineLevel="1" collapsed="1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 hidden="1" outlineLevel="1" collapsed="1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 hidden="1" outlineLevel="1" collapsed="1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 hidden="1" outlineLevel="1" collapsed="1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 hidden="1" outlineLevel="1" collapsed="1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 hidden="1" outlineLevel="1" collapsed="1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 hidden="1" outlineLevel="1" collapsed="1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 hidden="1" outlineLevel="1" collapsed="1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 hidden="1" outlineLevel="1" collapsed="1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 hidden="1" outlineLevel="1" collapsed="1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  <row r="170" spans="1:16" hidden="1" outlineLevel="1" collapsed="1">
      <c r="A170" s="9">
        <v>45383</v>
      </c>
      <c r="B170" s="39">
        <v>9.8983000000000008</v>
      </c>
      <c r="C170" s="39">
        <v>3.6362999999999999</v>
      </c>
      <c r="D170" s="39">
        <v>10.443300000000001</v>
      </c>
      <c r="E170" s="39">
        <v>11.9041</v>
      </c>
      <c r="F170" s="39">
        <v>14.344099999999999</v>
      </c>
      <c r="G170" s="39">
        <v>12.294499999999999</v>
      </c>
      <c r="H170" s="39">
        <v>4.3475000000000001</v>
      </c>
      <c r="I170" s="39">
        <v>12.808400000000001</v>
      </c>
      <c r="J170" s="39">
        <v>13.347899999999999</v>
      </c>
      <c r="K170" s="39">
        <v>16.274699999999999</v>
      </c>
      <c r="L170" s="39">
        <v>1.0519000000000001</v>
      </c>
      <c r="M170" s="39">
        <v>2.81E-2</v>
      </c>
      <c r="N170" s="39">
        <v>1.1073999999999999</v>
      </c>
      <c r="O170" s="39">
        <v>0.70740000000000003</v>
      </c>
      <c r="P170" s="39">
        <v>0.8</v>
      </c>
    </row>
    <row r="171" spans="1:16" hidden="1" outlineLevel="1" collapsed="1">
      <c r="A171" s="9">
        <v>45413</v>
      </c>
      <c r="B171" s="39">
        <v>10.127700000000001</v>
      </c>
      <c r="C171" s="39">
        <v>3.4030999999999998</v>
      </c>
      <c r="D171" s="39">
        <v>10.9802</v>
      </c>
      <c r="E171" s="39">
        <v>10.695</v>
      </c>
      <c r="F171" s="39">
        <v>13.508699999999999</v>
      </c>
      <c r="G171" s="39">
        <v>11.720499999999999</v>
      </c>
      <c r="H171" s="39">
        <v>4.3558000000000003</v>
      </c>
      <c r="I171" s="39">
        <v>12.1851</v>
      </c>
      <c r="J171" s="39">
        <v>12.151300000000001</v>
      </c>
      <c r="K171" s="39">
        <v>14.9194</v>
      </c>
      <c r="L171" s="39">
        <v>0.81940000000000002</v>
      </c>
      <c r="M171" s="39">
        <v>1.6400000000000001E-2</v>
      </c>
      <c r="N171" s="39">
        <v>0.90490000000000004</v>
      </c>
      <c r="O171" s="39">
        <v>0.55959999999999999</v>
      </c>
      <c r="P171" s="39" t="s">
        <v>266</v>
      </c>
    </row>
    <row r="172" spans="1:16" hidden="1" outlineLevel="1" collapsed="1">
      <c r="A172" s="9">
        <v>45444</v>
      </c>
      <c r="B172" s="39">
        <v>9.8210999999999995</v>
      </c>
      <c r="C172" s="39">
        <v>3.9348000000000001</v>
      </c>
      <c r="D172" s="39">
        <v>10.700200000000001</v>
      </c>
      <c r="E172" s="39">
        <v>10.768700000000001</v>
      </c>
      <c r="F172" s="39">
        <v>14.5814</v>
      </c>
      <c r="G172" s="39">
        <v>11.4899</v>
      </c>
      <c r="H172" s="39">
        <v>4.6599000000000004</v>
      </c>
      <c r="I172" s="39">
        <v>12.003500000000001</v>
      </c>
      <c r="J172" s="39">
        <v>11.9946</v>
      </c>
      <c r="K172" s="39">
        <v>14.757</v>
      </c>
      <c r="L172" s="39">
        <v>0.90469999999999995</v>
      </c>
      <c r="M172" s="39">
        <v>2.6599999999999999E-2</v>
      </c>
      <c r="N172" s="39">
        <v>1.0196000000000001</v>
      </c>
      <c r="O172" s="39">
        <v>0.64590000000000003</v>
      </c>
      <c r="P172" s="39" t="s">
        <v>266</v>
      </c>
    </row>
    <row r="173" spans="1:16" hidden="1" outlineLevel="1" collapsed="1">
      <c r="A173" s="9">
        <v>45474</v>
      </c>
      <c r="B173" s="39">
        <v>9.4265000000000008</v>
      </c>
      <c r="C173" s="39">
        <v>3.3235000000000001</v>
      </c>
      <c r="D173" s="39">
        <v>9.8743999999999996</v>
      </c>
      <c r="E173" s="39">
        <v>10.4046</v>
      </c>
      <c r="F173" s="39">
        <v>12.3848</v>
      </c>
      <c r="G173" s="39">
        <v>11.349</v>
      </c>
      <c r="H173" s="39">
        <v>4.5236999999999998</v>
      </c>
      <c r="I173" s="39">
        <v>11.6646</v>
      </c>
      <c r="J173" s="39">
        <v>11.756399999999999</v>
      </c>
      <c r="K173" s="39">
        <v>12.777200000000001</v>
      </c>
      <c r="L173" s="39">
        <v>0.94920000000000004</v>
      </c>
      <c r="M173" s="39">
        <v>2.18E-2</v>
      </c>
      <c r="N173" s="39">
        <v>1.0157</v>
      </c>
      <c r="O173" s="39">
        <v>0.67949999999999999</v>
      </c>
      <c r="P173" s="39">
        <v>2.8565999999999998</v>
      </c>
    </row>
    <row r="174" spans="1:16" hidden="1" outlineLevel="1" collapsed="1">
      <c r="A174" s="9">
        <v>45505</v>
      </c>
      <c r="B174" s="39">
        <v>9.3717000000000006</v>
      </c>
      <c r="C174" s="39">
        <v>3.5790999999999999</v>
      </c>
      <c r="D174" s="39">
        <v>10.374700000000001</v>
      </c>
      <c r="E174" s="39">
        <v>9.3422999999999998</v>
      </c>
      <c r="F174" s="39">
        <v>12.2784</v>
      </c>
      <c r="G174" s="39">
        <v>11.196300000000001</v>
      </c>
      <c r="H174" s="39">
        <v>4.1927000000000003</v>
      </c>
      <c r="I174" s="39">
        <v>11.6846</v>
      </c>
      <c r="J174" s="39">
        <v>11.202299999999999</v>
      </c>
      <c r="K174" s="39">
        <v>13.757099999999999</v>
      </c>
      <c r="L174" s="39">
        <v>0.96030000000000004</v>
      </c>
      <c r="M174" s="39">
        <v>1.7999999999999999E-2</v>
      </c>
      <c r="N174" s="39">
        <v>1.0537000000000001</v>
      </c>
      <c r="O174" s="39">
        <v>0.62050000000000005</v>
      </c>
      <c r="P174" s="39">
        <v>3.3</v>
      </c>
    </row>
    <row r="175" spans="1:16" hidden="1" outlineLevel="1" collapsed="1">
      <c r="A175" s="9">
        <v>45536</v>
      </c>
      <c r="B175" s="39">
        <v>9.4267000000000003</v>
      </c>
      <c r="C175" s="39">
        <v>3.7913000000000001</v>
      </c>
      <c r="D175" s="39">
        <v>9.5883000000000003</v>
      </c>
      <c r="E175" s="39">
        <v>9.5913000000000004</v>
      </c>
      <c r="F175" s="39">
        <v>12.048</v>
      </c>
      <c r="G175" s="39">
        <v>11.378399999999999</v>
      </c>
      <c r="H175" s="39">
        <v>4.6515000000000004</v>
      </c>
      <c r="I175" s="39">
        <v>11.718400000000001</v>
      </c>
      <c r="J175" s="39">
        <v>12.0032</v>
      </c>
      <c r="K175" s="39">
        <v>14.271100000000001</v>
      </c>
      <c r="L175" s="39">
        <v>0.94989999999999997</v>
      </c>
      <c r="M175" s="39">
        <v>2.2700000000000001E-2</v>
      </c>
      <c r="N175" s="39">
        <v>1.0504</v>
      </c>
      <c r="O175" s="39">
        <v>0.62970000000000004</v>
      </c>
      <c r="P175" s="39" t="s">
        <v>266</v>
      </c>
    </row>
    <row r="176" spans="1:16" hidden="1" outlineLevel="1" collapsed="1">
      <c r="A176" s="9">
        <v>45566</v>
      </c>
      <c r="B176" s="39">
        <v>9.1857000000000006</v>
      </c>
      <c r="C176" s="39">
        <v>4.6653000000000002</v>
      </c>
      <c r="D176" s="39">
        <v>9.9959000000000007</v>
      </c>
      <c r="E176" s="39">
        <v>10.013</v>
      </c>
      <c r="F176" s="39">
        <v>12.912699999999999</v>
      </c>
      <c r="G176" s="39">
        <v>11.4412</v>
      </c>
      <c r="H176" s="39">
        <v>4.3509000000000002</v>
      </c>
      <c r="I176" s="39">
        <v>11.8066</v>
      </c>
      <c r="J176" s="39">
        <v>11.727399999999999</v>
      </c>
      <c r="K176" s="39">
        <v>13.006600000000001</v>
      </c>
      <c r="L176" s="39">
        <v>1.1039000000000001</v>
      </c>
      <c r="M176" s="39">
        <v>2.9899999999999999E-2</v>
      </c>
      <c r="N176" s="39">
        <v>1.1822999999999999</v>
      </c>
      <c r="O176" s="39">
        <v>0.89329999999999998</v>
      </c>
      <c r="P176" s="39">
        <v>0.8</v>
      </c>
    </row>
    <row r="177" spans="1:16" hidden="1" outlineLevel="1" collapsed="1">
      <c r="A177" s="9">
        <v>45597</v>
      </c>
      <c r="B177" s="39">
        <v>9.3568999999999996</v>
      </c>
      <c r="C177" s="39">
        <v>4.6611000000000002</v>
      </c>
      <c r="D177" s="39">
        <v>9.9860000000000007</v>
      </c>
      <c r="E177" s="39">
        <v>9.1616</v>
      </c>
      <c r="F177" s="39">
        <v>11.757099999999999</v>
      </c>
      <c r="G177" s="39">
        <v>11.3896</v>
      </c>
      <c r="H177" s="39">
        <v>4.7374999999999998</v>
      </c>
      <c r="I177" s="39">
        <v>11.494899999999999</v>
      </c>
      <c r="J177" s="39">
        <v>11.6562</v>
      </c>
      <c r="K177" s="39">
        <v>14.033300000000001</v>
      </c>
      <c r="L177" s="39">
        <v>1.0944</v>
      </c>
      <c r="M177" s="39">
        <v>2.23E-2</v>
      </c>
      <c r="N177" s="39">
        <v>1.1396999999999999</v>
      </c>
      <c r="O177" s="39">
        <v>0.95579999999999998</v>
      </c>
      <c r="P177" s="39">
        <v>1.1193</v>
      </c>
    </row>
    <row r="178" spans="1:16" collapsed="1">
      <c r="A178" s="9">
        <v>45627</v>
      </c>
      <c r="B178" s="39">
        <v>9.1191999999999993</v>
      </c>
      <c r="C178" s="39">
        <v>3.9714999999999998</v>
      </c>
      <c r="D178" s="39">
        <v>9.3199000000000005</v>
      </c>
      <c r="E178" s="39">
        <v>8.6978000000000009</v>
      </c>
      <c r="F178" s="39">
        <v>11.938000000000001</v>
      </c>
      <c r="G178" s="39">
        <v>11.1838</v>
      </c>
      <c r="H178" s="39">
        <v>4.6567999999999996</v>
      </c>
      <c r="I178" s="39">
        <v>11.332800000000001</v>
      </c>
      <c r="J178" s="39">
        <v>11.5532</v>
      </c>
      <c r="K178" s="39">
        <v>13.899100000000001</v>
      </c>
      <c r="L178" s="39">
        <v>1.0748</v>
      </c>
      <c r="M178" s="39">
        <v>2.2800000000000001E-2</v>
      </c>
      <c r="N178" s="39">
        <v>1.1607000000000001</v>
      </c>
      <c r="O178" s="39">
        <v>0.91020000000000001</v>
      </c>
      <c r="P178" s="39">
        <v>1.0961000000000001</v>
      </c>
    </row>
    <row r="179" spans="1:16">
      <c r="A179" s="9">
        <v>45658</v>
      </c>
      <c r="B179" s="39">
        <v>9.1245999999999992</v>
      </c>
      <c r="C179" s="39">
        <v>5.8978000000000002</v>
      </c>
      <c r="D179" s="39">
        <v>8.7934000000000001</v>
      </c>
      <c r="E179" s="39">
        <v>9.8956</v>
      </c>
      <c r="F179" s="39">
        <v>11.101800000000001</v>
      </c>
      <c r="G179" s="39">
        <v>11.143700000000001</v>
      </c>
      <c r="H179" s="39">
        <v>5.9509999999999996</v>
      </c>
      <c r="I179" s="39">
        <v>11.5236</v>
      </c>
      <c r="J179" s="39">
        <v>11.8918</v>
      </c>
      <c r="K179" s="39">
        <v>13.2729</v>
      </c>
      <c r="L179" s="39">
        <v>1.0550999999999999</v>
      </c>
      <c r="M179" s="39">
        <v>3.0200000000000001E-2</v>
      </c>
      <c r="N179" s="39">
        <v>1.1354</v>
      </c>
      <c r="O179" s="39">
        <v>0.90559999999999996</v>
      </c>
      <c r="P179" s="39">
        <v>1.0920000000000001</v>
      </c>
    </row>
    <row r="180" spans="1:16">
      <c r="A180" s="9">
        <v>45689</v>
      </c>
      <c r="B180" s="39">
        <v>9.6738999999999997</v>
      </c>
      <c r="C180" s="39">
        <v>3.7660999999999998</v>
      </c>
      <c r="D180" s="39">
        <v>9.5192999999999994</v>
      </c>
      <c r="E180" s="39">
        <v>9.8465000000000007</v>
      </c>
      <c r="F180" s="39">
        <v>11.602399999999999</v>
      </c>
      <c r="G180" s="39">
        <v>11.703200000000001</v>
      </c>
      <c r="H180" s="39">
        <v>5.1970000000000001</v>
      </c>
      <c r="I180" s="39">
        <v>12.1036</v>
      </c>
      <c r="J180" s="39">
        <v>11.6549</v>
      </c>
      <c r="K180" s="39">
        <v>13.1609</v>
      </c>
      <c r="L180" s="39">
        <v>1.0327</v>
      </c>
      <c r="M180" s="39">
        <v>2.18E-2</v>
      </c>
      <c r="N180" s="39">
        <v>1.1051</v>
      </c>
      <c r="O180" s="39">
        <v>0.93159999999999998</v>
      </c>
      <c r="P180" s="39">
        <v>0.99180000000000001</v>
      </c>
    </row>
    <row r="181" spans="1:16">
      <c r="A181" s="9">
        <v>45717</v>
      </c>
      <c r="B181" s="39">
        <v>9.3278999999999996</v>
      </c>
      <c r="C181" s="39">
        <v>4.1428000000000003</v>
      </c>
      <c r="D181" s="39">
        <v>9.2864000000000004</v>
      </c>
      <c r="E181" s="39">
        <v>9.9854000000000003</v>
      </c>
      <c r="F181" s="39">
        <v>11.567</v>
      </c>
      <c r="G181" s="39">
        <v>11.350300000000001</v>
      </c>
      <c r="H181" s="39">
        <v>4.8270999999999997</v>
      </c>
      <c r="I181" s="39">
        <v>11.6067</v>
      </c>
      <c r="J181" s="39">
        <v>11.606199999999999</v>
      </c>
      <c r="K181" s="39">
        <v>13.7104</v>
      </c>
      <c r="L181" s="39">
        <v>1.0649</v>
      </c>
      <c r="M181" s="39">
        <v>2.3300000000000001E-2</v>
      </c>
      <c r="N181" s="39">
        <v>1.1338999999999999</v>
      </c>
      <c r="O181" s="39">
        <v>1.0374000000000001</v>
      </c>
      <c r="P181" s="39">
        <v>0.97740000000000005</v>
      </c>
    </row>
    <row r="182" spans="1:16">
      <c r="A182" s="9">
        <v>45748</v>
      </c>
      <c r="B182" s="39">
        <v>10.0303</v>
      </c>
      <c r="C182" s="39">
        <v>3.6688000000000001</v>
      </c>
      <c r="D182" s="39">
        <v>10.034000000000001</v>
      </c>
      <c r="E182" s="39">
        <v>9.5953999999999997</v>
      </c>
      <c r="F182" s="39">
        <v>11.1166</v>
      </c>
      <c r="G182" s="39">
        <v>11.9558</v>
      </c>
      <c r="H182" s="39">
        <v>4.8705999999999996</v>
      </c>
      <c r="I182" s="39">
        <v>12.412800000000001</v>
      </c>
      <c r="J182" s="39">
        <v>11.920299999999999</v>
      </c>
      <c r="K182" s="39">
        <v>14.020799999999999</v>
      </c>
      <c r="L182" s="39">
        <v>1.0311999999999999</v>
      </c>
      <c r="M182" s="39">
        <v>2.0899999999999998E-2</v>
      </c>
      <c r="N182" s="39">
        <v>1.1086</v>
      </c>
      <c r="O182" s="39">
        <v>0.93140000000000001</v>
      </c>
      <c r="P182" s="39">
        <v>1.0531999999999999</v>
      </c>
    </row>
    <row r="183" spans="1:16">
      <c r="A183" s="9">
        <v>45778</v>
      </c>
      <c r="B183" s="39">
        <v>10.265000000000001</v>
      </c>
      <c r="C183" s="39">
        <v>3.7677</v>
      </c>
      <c r="D183" s="39">
        <v>10.5252</v>
      </c>
      <c r="E183" s="39">
        <v>10.265700000000001</v>
      </c>
      <c r="F183" s="39">
        <v>11.2758</v>
      </c>
      <c r="G183" s="39">
        <v>12.0425</v>
      </c>
      <c r="H183" s="39">
        <v>5.0696000000000003</v>
      </c>
      <c r="I183" s="39">
        <v>12.6685</v>
      </c>
      <c r="J183" s="39">
        <v>11.7776</v>
      </c>
      <c r="K183" s="39">
        <v>13.242699999999999</v>
      </c>
      <c r="L183" s="39">
        <v>1.0737000000000001</v>
      </c>
      <c r="M183" s="39">
        <v>2.0799999999999999E-2</v>
      </c>
      <c r="N183" s="39">
        <v>1.1439999999999999</v>
      </c>
      <c r="O183" s="39">
        <v>0.97529999999999994</v>
      </c>
      <c r="P183" s="39">
        <v>1.0815999999999999</v>
      </c>
    </row>
    <row r="184" spans="1:16">
      <c r="A184" s="9">
        <v>45809</v>
      </c>
      <c r="B184" s="39">
        <v>9.8660999999999994</v>
      </c>
      <c r="C184" s="39">
        <v>3.9744000000000002</v>
      </c>
      <c r="D184" s="39">
        <v>10.855499999999999</v>
      </c>
      <c r="E184" s="39">
        <v>10.230399999999999</v>
      </c>
      <c r="F184" s="39">
        <v>11.2189</v>
      </c>
      <c r="G184" s="39">
        <v>11.9687</v>
      </c>
      <c r="H184" s="39">
        <v>5.1620999999999997</v>
      </c>
      <c r="I184" s="39">
        <v>12.715199999999999</v>
      </c>
      <c r="J184" s="39">
        <v>11.8445</v>
      </c>
      <c r="K184" s="39">
        <v>12.5824</v>
      </c>
      <c r="L184" s="39">
        <v>1.0996999999999999</v>
      </c>
      <c r="M184" s="39">
        <v>1.77E-2</v>
      </c>
      <c r="N184" s="39">
        <v>1.1378999999999999</v>
      </c>
      <c r="O184" s="39">
        <v>1.1375999999999999</v>
      </c>
      <c r="P184" s="39">
        <v>1.246</v>
      </c>
    </row>
    <row r="185" spans="1:16">
      <c r="A185" s="9">
        <v>45839</v>
      </c>
      <c r="B185" s="39">
        <v>9.9969000000000001</v>
      </c>
      <c r="C185" s="39">
        <v>5.0098000000000003</v>
      </c>
      <c r="D185" s="39">
        <v>10.2911</v>
      </c>
      <c r="E185" s="39">
        <v>10.019399999999999</v>
      </c>
      <c r="F185" s="39">
        <v>11.736599999999999</v>
      </c>
      <c r="G185" s="39">
        <v>12.2287</v>
      </c>
      <c r="H185" s="39">
        <v>4.7851999999999997</v>
      </c>
      <c r="I185" s="39">
        <v>12.7491</v>
      </c>
      <c r="J185" s="39">
        <v>12.2598</v>
      </c>
      <c r="K185" s="39">
        <v>13.2182</v>
      </c>
      <c r="L185" s="39">
        <v>1.0185999999999999</v>
      </c>
      <c r="M185" s="39">
        <v>2.35E-2</v>
      </c>
      <c r="N185" s="39">
        <v>1.0573999999999999</v>
      </c>
      <c r="O185" s="39">
        <v>1.0674999999999999</v>
      </c>
      <c r="P185" s="39">
        <v>1.232</v>
      </c>
    </row>
    <row r="186" spans="1:16">
      <c r="A186" s="9">
        <v>45870</v>
      </c>
      <c r="B186" s="39">
        <v>10.304600000000001</v>
      </c>
      <c r="C186" s="39">
        <v>3.8149999999999999</v>
      </c>
      <c r="D186" s="39">
        <v>9.8572000000000006</v>
      </c>
      <c r="E186" s="39">
        <v>10.1187</v>
      </c>
      <c r="F186" s="39">
        <v>11.492699999999999</v>
      </c>
      <c r="G186" s="39">
        <v>12.4339</v>
      </c>
      <c r="H186" s="39">
        <v>5.4451000000000001</v>
      </c>
      <c r="I186" s="39">
        <v>12.9079</v>
      </c>
      <c r="J186" s="39">
        <v>12.8927</v>
      </c>
      <c r="K186" s="39">
        <v>13.189500000000001</v>
      </c>
      <c r="L186" s="39">
        <v>1.0916999999999999</v>
      </c>
      <c r="M186" s="39">
        <v>2.5100000000000001E-2</v>
      </c>
      <c r="N186" s="39">
        <v>1.1462000000000001</v>
      </c>
      <c r="O186" s="39">
        <v>1.0510999999999999</v>
      </c>
      <c r="P186" s="39">
        <v>1.2734000000000001</v>
      </c>
    </row>
    <row r="187" spans="1:16">
      <c r="A187" s="9">
        <v>45901</v>
      </c>
      <c r="B187" s="39">
        <v>9.6729000000000003</v>
      </c>
      <c r="C187" s="39">
        <v>4.117</v>
      </c>
      <c r="D187" s="39">
        <v>10.172000000000001</v>
      </c>
      <c r="E187" s="39">
        <v>10.4207</v>
      </c>
      <c r="F187" s="39">
        <v>2.5022000000000002</v>
      </c>
      <c r="G187" s="39">
        <v>11.9087</v>
      </c>
      <c r="H187" s="39">
        <v>4.8155999999999999</v>
      </c>
      <c r="I187" s="39">
        <v>12.3331</v>
      </c>
      <c r="J187" s="39">
        <v>13.2316</v>
      </c>
      <c r="K187" s="39">
        <v>3.5036</v>
      </c>
      <c r="L187" s="39">
        <v>1.0237000000000001</v>
      </c>
      <c r="M187" s="39">
        <v>1.5599999999999999E-2</v>
      </c>
      <c r="N187" s="39">
        <v>1.1217999999999999</v>
      </c>
      <c r="O187" s="39">
        <v>0.5413</v>
      </c>
      <c r="P187" s="39">
        <v>2.3005</v>
      </c>
    </row>
    <row r="188" spans="1:16">
      <c r="A188" s="9">
        <v>45931</v>
      </c>
      <c r="B188" s="39">
        <v>9.7852999999999994</v>
      </c>
      <c r="C188" s="39">
        <v>4.5666000000000002</v>
      </c>
      <c r="D188" s="39">
        <v>10.103999999999999</v>
      </c>
      <c r="E188" s="39">
        <v>10.4839</v>
      </c>
      <c r="F188" s="39">
        <v>1.1440999999999999</v>
      </c>
      <c r="G188" s="39">
        <v>11.668100000000001</v>
      </c>
      <c r="H188" s="39">
        <v>4.9893999999999998</v>
      </c>
      <c r="I188" s="39">
        <v>12.0504</v>
      </c>
      <c r="J188" s="39">
        <v>13.043200000000001</v>
      </c>
      <c r="K188" s="39">
        <v>2.8254000000000001</v>
      </c>
      <c r="L188" s="39">
        <v>0.98880000000000001</v>
      </c>
      <c r="M188" s="39">
        <v>1.49E-2</v>
      </c>
      <c r="N188" s="39">
        <v>1.0702</v>
      </c>
      <c r="O188" s="39">
        <v>0.75680000000000003</v>
      </c>
      <c r="P188" s="39">
        <v>1.0682</v>
      </c>
    </row>
    <row r="189" spans="1:16">
      <c r="A189" s="9">
        <v>45962</v>
      </c>
      <c r="B189" s="39">
        <v>9.9585000000000008</v>
      </c>
      <c r="C189" s="39">
        <v>4.2728000000000002</v>
      </c>
      <c r="D189" s="39">
        <v>9.5963999999999992</v>
      </c>
      <c r="E189" s="39">
        <v>11.1265</v>
      </c>
      <c r="F189" s="39">
        <v>3.2185000000000001</v>
      </c>
      <c r="G189" s="39">
        <v>11.863899999999999</v>
      </c>
      <c r="H189" s="39">
        <v>5.5422000000000002</v>
      </c>
      <c r="I189" s="39">
        <v>12.3764</v>
      </c>
      <c r="J189" s="39">
        <v>13.27</v>
      </c>
      <c r="K189" s="39">
        <v>2.5255000000000001</v>
      </c>
      <c r="L189" s="39">
        <v>0.9617</v>
      </c>
      <c r="M189" s="39">
        <v>1.14E-2</v>
      </c>
      <c r="N189" s="39">
        <v>1.0531999999999999</v>
      </c>
      <c r="O189" s="39">
        <v>0.7762</v>
      </c>
      <c r="P189" s="39">
        <v>0.6</v>
      </c>
    </row>
    <row r="190" spans="1:16">
      <c r="A190" s="9">
        <v>45992</v>
      </c>
      <c r="B190" s="39">
        <v>9.3800000000000008</v>
      </c>
      <c r="C190" s="39">
        <v>4.0951000000000004</v>
      </c>
      <c r="D190" s="39">
        <v>9.7375000000000007</v>
      </c>
      <c r="E190" s="39">
        <v>12.0435</v>
      </c>
      <c r="F190" s="39">
        <v>0.94879999999999998</v>
      </c>
      <c r="G190" s="39">
        <v>11.3681</v>
      </c>
      <c r="H190" s="39">
        <v>4.8998999999999997</v>
      </c>
      <c r="I190" s="39">
        <v>11.794600000000001</v>
      </c>
      <c r="J190" s="39">
        <v>13.201000000000001</v>
      </c>
      <c r="K190" s="39">
        <v>0.91339999999999999</v>
      </c>
      <c r="L190" s="39">
        <v>0.99529999999999996</v>
      </c>
      <c r="M190" s="39">
        <v>1.3599999999999999E-2</v>
      </c>
      <c r="N190" s="39">
        <v>1.0992999999999999</v>
      </c>
      <c r="O190" s="39">
        <v>0.56030000000000002</v>
      </c>
      <c r="P190" s="39">
        <v>2.5550000000000002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210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hidden="1" outlineLevel="1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 hidden="1" outlineLevel="1" collapsed="1">
      <c r="A158" s="41">
        <v>45017</v>
      </c>
      <c r="B158" s="144">
        <v>0</v>
      </c>
      <c r="C158" s="144">
        <v>2</v>
      </c>
      <c r="D158" s="153">
        <v>150</v>
      </c>
    </row>
    <row r="159" spans="1:4" hidden="1" outlineLevel="1" collapsed="1">
      <c r="A159" s="41">
        <v>45047</v>
      </c>
      <c r="B159" s="144">
        <v>0</v>
      </c>
      <c r="C159" s="144">
        <v>2</v>
      </c>
      <c r="D159" s="153">
        <v>150</v>
      </c>
    </row>
    <row r="160" spans="1:4" hidden="1" outlineLevel="1" collapsed="1">
      <c r="A160" s="41">
        <v>45078</v>
      </c>
      <c r="B160" s="144">
        <v>0</v>
      </c>
      <c r="C160" s="144">
        <v>2</v>
      </c>
      <c r="D160" s="153">
        <v>155</v>
      </c>
    </row>
    <row r="161" spans="1:4" hidden="1" outlineLevel="1" collapsed="1">
      <c r="A161" s="41">
        <v>45108</v>
      </c>
      <c r="B161" s="144">
        <v>0</v>
      </c>
      <c r="C161" s="144">
        <v>2</v>
      </c>
      <c r="D161" s="153">
        <v>155</v>
      </c>
    </row>
    <row r="162" spans="1:4" hidden="1" outlineLevel="1" collapsed="1">
      <c r="A162" s="41">
        <v>45139</v>
      </c>
      <c r="B162" s="144">
        <v>0</v>
      </c>
      <c r="C162" s="144">
        <v>2</v>
      </c>
      <c r="D162" s="153">
        <v>155</v>
      </c>
    </row>
    <row r="163" spans="1:4" hidden="1" outlineLevel="1" collapsed="1">
      <c r="A163" s="41">
        <v>45170</v>
      </c>
      <c r="B163" s="144">
        <v>0</v>
      </c>
      <c r="C163" s="144">
        <v>2</v>
      </c>
      <c r="D163" s="153">
        <v>155</v>
      </c>
    </row>
    <row r="164" spans="1:4" hidden="1" outlineLevel="1" collapsed="1">
      <c r="A164" s="41">
        <v>45200</v>
      </c>
      <c r="B164" s="144">
        <v>0</v>
      </c>
      <c r="C164" s="144">
        <v>2</v>
      </c>
      <c r="D164" s="153">
        <v>155</v>
      </c>
    </row>
    <row r="165" spans="1:4" hidden="1" outlineLevel="1" collapsed="1">
      <c r="A165" s="41">
        <v>45231</v>
      </c>
      <c r="B165" s="144">
        <v>0</v>
      </c>
      <c r="C165" s="144">
        <v>2</v>
      </c>
      <c r="D165" s="153">
        <v>155</v>
      </c>
    </row>
    <row r="166" spans="1:4" hidden="1" outlineLevel="1" collapsed="1">
      <c r="A166" s="41">
        <v>45261</v>
      </c>
      <c r="B166" s="144">
        <v>0</v>
      </c>
      <c r="C166" s="144">
        <v>2</v>
      </c>
      <c r="D166" s="153">
        <v>156</v>
      </c>
    </row>
    <row r="167" spans="1:4" hidden="1" outlineLevel="1" collapsed="1">
      <c r="A167" s="41">
        <v>45292</v>
      </c>
      <c r="B167" s="144">
        <v>0</v>
      </c>
      <c r="C167" s="144">
        <v>2</v>
      </c>
      <c r="D167" s="153">
        <v>156</v>
      </c>
    </row>
    <row r="168" spans="1:4" hidden="1" outlineLevel="1" collapsed="1">
      <c r="A168" s="41">
        <v>45323</v>
      </c>
      <c r="B168" s="144">
        <v>0</v>
      </c>
      <c r="C168" s="144">
        <v>2</v>
      </c>
      <c r="D168" s="153">
        <v>156</v>
      </c>
    </row>
    <row r="169" spans="1:4" hidden="1" outlineLevel="1" collapsed="1">
      <c r="A169" s="41">
        <v>45352</v>
      </c>
      <c r="B169" s="144">
        <v>0</v>
      </c>
      <c r="C169" s="144">
        <v>2</v>
      </c>
      <c r="D169" s="153">
        <v>156</v>
      </c>
    </row>
    <row r="170" spans="1:4" hidden="1" outlineLevel="1" collapsed="1">
      <c r="A170" s="41">
        <v>45383</v>
      </c>
      <c r="B170" s="144">
        <v>0</v>
      </c>
      <c r="C170" s="144">
        <v>2</v>
      </c>
      <c r="D170" s="153">
        <v>156</v>
      </c>
    </row>
    <row r="171" spans="1:4" hidden="1" outlineLevel="1" collapsed="1">
      <c r="A171" s="41">
        <v>45413</v>
      </c>
      <c r="B171" s="144">
        <v>0</v>
      </c>
      <c r="C171" s="144">
        <v>2</v>
      </c>
      <c r="D171" s="153">
        <v>156</v>
      </c>
    </row>
    <row r="172" spans="1:4" hidden="1" outlineLevel="1" collapsed="1">
      <c r="A172" s="41">
        <v>45444</v>
      </c>
      <c r="B172" s="144">
        <v>0</v>
      </c>
      <c r="C172" s="144">
        <v>2</v>
      </c>
      <c r="D172" s="153">
        <v>155</v>
      </c>
    </row>
    <row r="173" spans="1:4" hidden="1" outlineLevel="1" collapsed="1">
      <c r="A173" s="41">
        <v>45474</v>
      </c>
      <c r="B173" s="144">
        <v>0</v>
      </c>
      <c r="C173" s="144">
        <v>2</v>
      </c>
      <c r="D173" s="153">
        <v>155</v>
      </c>
    </row>
    <row r="174" spans="1:4" hidden="1" outlineLevel="1" collapsed="1">
      <c r="A174" s="41">
        <v>45505</v>
      </c>
      <c r="B174" s="144">
        <v>0</v>
      </c>
      <c r="C174" s="144">
        <v>2</v>
      </c>
      <c r="D174" s="153">
        <v>155</v>
      </c>
    </row>
    <row r="175" spans="1:4" hidden="1" outlineLevel="1" collapsed="1">
      <c r="A175" s="41">
        <v>45536</v>
      </c>
      <c r="B175" s="144">
        <v>0</v>
      </c>
      <c r="C175" s="144">
        <v>2</v>
      </c>
      <c r="D175" s="153">
        <v>155</v>
      </c>
    </row>
    <row r="176" spans="1:4" hidden="1" outlineLevel="1" collapsed="1">
      <c r="A176" s="41">
        <v>45566</v>
      </c>
      <c r="B176" s="144">
        <v>0</v>
      </c>
      <c r="C176" s="144">
        <v>2</v>
      </c>
      <c r="D176" s="153">
        <v>155</v>
      </c>
    </row>
    <row r="177" spans="1:4" hidden="1" outlineLevel="1" collapsed="1">
      <c r="A177" s="41">
        <v>45597</v>
      </c>
      <c r="B177" s="144">
        <v>0</v>
      </c>
      <c r="C177" s="144">
        <v>2</v>
      </c>
      <c r="D177" s="153">
        <v>155</v>
      </c>
    </row>
    <row r="178" spans="1:4" collapsed="1">
      <c r="A178" s="41">
        <v>45627</v>
      </c>
      <c r="B178" s="144">
        <v>0</v>
      </c>
      <c r="C178" s="144">
        <v>2</v>
      </c>
      <c r="D178" s="153">
        <v>155</v>
      </c>
    </row>
    <row r="179" spans="1:4">
      <c r="A179" s="41">
        <v>45658</v>
      </c>
      <c r="B179" s="144">
        <v>0</v>
      </c>
      <c r="C179" s="144">
        <v>2</v>
      </c>
      <c r="D179" s="153">
        <v>155</v>
      </c>
    </row>
    <row r="180" spans="1:4">
      <c r="A180" s="41">
        <v>45689</v>
      </c>
      <c r="B180" s="144">
        <v>0</v>
      </c>
      <c r="C180" s="144">
        <v>2</v>
      </c>
      <c r="D180" s="153">
        <v>155</v>
      </c>
    </row>
    <row r="181" spans="1:4">
      <c r="A181" s="41">
        <v>45717</v>
      </c>
      <c r="B181" s="144">
        <v>0</v>
      </c>
      <c r="C181" s="144">
        <v>2</v>
      </c>
      <c r="D181" s="153">
        <v>155</v>
      </c>
    </row>
    <row r="182" spans="1:4">
      <c r="A182" s="41">
        <v>45748</v>
      </c>
      <c r="B182" s="144">
        <v>0</v>
      </c>
      <c r="C182" s="144">
        <v>2</v>
      </c>
      <c r="D182" s="153">
        <v>155</v>
      </c>
    </row>
    <row r="183" spans="1:4">
      <c r="A183" s="41">
        <v>45778</v>
      </c>
      <c r="B183" s="144">
        <v>0</v>
      </c>
      <c r="C183" s="144">
        <v>2</v>
      </c>
      <c r="D183" s="153">
        <v>155</v>
      </c>
    </row>
    <row r="184" spans="1:4">
      <c r="A184" s="41">
        <v>45809</v>
      </c>
      <c r="B184" s="144">
        <v>0</v>
      </c>
      <c r="C184" s="144">
        <v>2</v>
      </c>
      <c r="D184" s="153">
        <v>155</v>
      </c>
    </row>
    <row r="185" spans="1:4">
      <c r="A185" s="41">
        <v>45839</v>
      </c>
      <c r="B185" s="144">
        <v>0</v>
      </c>
      <c r="C185" s="144">
        <v>2</v>
      </c>
      <c r="D185" s="153">
        <v>155</v>
      </c>
    </row>
    <row r="186" spans="1:4">
      <c r="A186" s="41">
        <v>45870</v>
      </c>
      <c r="B186" s="144">
        <v>0</v>
      </c>
      <c r="C186" s="144">
        <v>2</v>
      </c>
      <c r="D186" s="153">
        <v>155</v>
      </c>
    </row>
    <row r="187" spans="1:4">
      <c r="A187" s="41">
        <v>45901</v>
      </c>
      <c r="B187" s="144">
        <v>0</v>
      </c>
      <c r="C187" s="144">
        <v>2</v>
      </c>
      <c r="D187" s="153">
        <v>155</v>
      </c>
    </row>
    <row r="188" spans="1:4">
      <c r="A188" s="41">
        <v>45931</v>
      </c>
      <c r="B188" s="144">
        <v>0</v>
      </c>
      <c r="C188" s="144">
        <v>2</v>
      </c>
      <c r="D188" s="153">
        <v>155</v>
      </c>
    </row>
    <row r="189" spans="1:4">
      <c r="A189" s="41">
        <v>45962</v>
      </c>
      <c r="B189" s="144">
        <v>0</v>
      </c>
      <c r="C189" s="144">
        <v>2</v>
      </c>
      <c r="D189" s="153">
        <v>155</v>
      </c>
    </row>
    <row r="190" spans="1:4">
      <c r="A190" s="41">
        <v>45992</v>
      </c>
      <c r="B190" s="144">
        <v>0</v>
      </c>
      <c r="C190" s="144">
        <v>2</v>
      </c>
      <c r="D190" s="153">
        <v>153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177</v>
      </c>
      <c r="B1" s="59">
        <v>2025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61" t="s">
        <v>162</v>
      </c>
      <c r="K3" s="61">
        <v>3</v>
      </c>
      <c r="M3" s="61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4" t="s">
        <v>128</v>
      </c>
      <c r="B5" s="174"/>
      <c r="C5" s="174"/>
      <c r="D5" s="174"/>
      <c r="E5" s="174"/>
      <c r="F5" s="174"/>
      <c r="G5" s="174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4">
        <f>DATE(B1,VLOOKUP(A1,$J$1:$K$12,2,0),1)</f>
        <v>45992</v>
      </c>
      <c r="B6" s="174"/>
      <c r="C6" s="174"/>
      <c r="D6" s="174"/>
      <c r="E6" s="174"/>
      <c r="F6" s="174"/>
      <c r="G6" s="174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6" t="s">
        <v>112</v>
      </c>
      <c r="B8" s="178" t="s">
        <v>224</v>
      </c>
      <c r="C8" s="178"/>
      <c r="D8" s="178"/>
      <c r="E8" s="178" t="s">
        <v>167</v>
      </c>
      <c r="F8" s="178"/>
      <c r="G8" s="179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7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775864.54168317001</v>
      </c>
      <c r="C11" s="83">
        <f>IF(ISERROR(VLOOKUP($A$6,'Кредити НФК'!$A$10:$M$200,2,0)),"–",VLOOKUP($A$6,'Кредити НФК'!$A$10:$M$200,2,0))</f>
        <v>14213.473708719999</v>
      </c>
      <c r="D11" s="84">
        <f t="shared" ref="D11:D16" si="0">IF(ISERROR(C11/B11*100),"–",C11/B11*100)</f>
        <v>1.8319529950273428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34.534424400400439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34.534424400400439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1.0458877566481277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490268.11938803998</v>
      </c>
      <c r="C12" s="83">
        <f>IF(ISERROR(VLOOKUP($A$6,'Кредити НФК'!$A$10:$M$200,6,0)),"–",VLOOKUP($A$6,'Кредити НФК'!$A$10:$M$200,6,0))</f>
        <v>10122.59379674</v>
      </c>
      <c r="D12" s="84">
        <f t="shared" si="0"/>
        <v>2.0647056980525624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27.52943568013329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27.52943568013329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0.76798599656126498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285596.42229512997</v>
      </c>
      <c r="C13" s="83">
        <f>IF(ISERROR(VLOOKUP($A$6,'Кредити НФК'!$A$10:$M$200,10,0)),"–",VLOOKUP($A$6,'Кредити НФК'!$A$10:$M$200,10,0))</f>
        <v>4090.8799119800001</v>
      </c>
      <c r="D13" s="84">
        <f t="shared" si="0"/>
        <v>1.4323988651904616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55.696086618885175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55.696086618885175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1.7401703193329752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365386.04677001998</v>
      </c>
      <c r="C14" s="83">
        <f>IF(ISERROR(VLOOKUP($A$6,'Кредити ДГ'!$A$10:$M$200,2,0)),"–",VLOOKUP($A$6,'Кредити ДГ'!$A$10:$M$200,2,0))</f>
        <v>6408.28087736</v>
      </c>
      <c r="D14" s="84">
        <f t="shared" si="0"/>
        <v>1.7538384221315046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25.008140675874671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25.008140675874671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1.2089017671467843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355071.41584108002</v>
      </c>
      <c r="C15" s="83">
        <f>IF(ISERROR(VLOOKUP($A$6,'Кредити ДГ'!$A$10:$M$200,6,0)),"–",VLOOKUP($A$6,'Кредити ДГ'!$A$10:$M$200,6,0))</f>
        <v>6388.2606903200003</v>
      </c>
      <c r="D15" s="84">
        <f t="shared" si="0"/>
        <v>1.7991481164958676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25.218419148308584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25.218419148308584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1.2135077680732564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10314.63092894</v>
      </c>
      <c r="C16" s="90">
        <f>IF(ISERROR(VLOOKUP($A$6,'Кредити ДГ'!$A$10:$M$200,10,0)),"–",VLOOKUP($A$6,'Кредити ДГ'!$A$10:$M$200,10,0))</f>
        <v>20.02018704</v>
      </c>
      <c r="D16" s="91">
        <f t="shared" si="0"/>
        <v>0.19409504012236536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-18.606403339163791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-18.606403339163791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-0.23972886739095145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1384411.8599917702</v>
      </c>
      <c r="C18" s="83">
        <f>IF(ISERROR(VLOOKUP($A$6,'Депозити НФК'!$A$10:$S$200,2,0)),"–",VLOOKUP($A$6,'Депозити НФК'!$A$10:$S$200,2,0))</f>
        <v>18179.132611460001</v>
      </c>
      <c r="D18" s="84">
        <f>IF(ISERROR(C18/B18*100),"–",C18/B18*100)</f>
        <v>1.3131303723133425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9.8795961100088618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9.8795961100088618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5.2286374329861189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1062815.76069703</v>
      </c>
      <c r="C19" s="83">
        <f>IF(ISERROR(VLOOKUP($A$6,'Депозити НФК'!$A$10:$S$200,8,0)),"–",VLOOKUP($A$6,'Депозити НФК'!$A$10:$S$200,8,0))</f>
        <v>13564.038688660001</v>
      </c>
      <c r="D19" s="84">
        <f t="shared" ref="D19:D23" si="1">IF(ISERROR(C19/B19*100),"–",C19/B19*100)</f>
        <v>1.2762361257951473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19.753088059077299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19.753088059077299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6.1823873146521464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321596.09929474001</v>
      </c>
      <c r="C20" s="83">
        <f>IF(ISERROR(VLOOKUP($A$6,'Депозити НФК'!$A$10:$S$200,14,0)),"–",VLOOKUP($A$6,'Депозити НФК'!$A$10:$S$200,14,0))</f>
        <v>4615.0939227999988</v>
      </c>
      <c r="D20" s="84">
        <f t="shared" si="1"/>
        <v>1.4350590485770494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-11.553034080930587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-11.553034080930587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2.5221367760699991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1600280.3138754999</v>
      </c>
      <c r="C21" s="83">
        <f>IF(ISERROR(VLOOKUP($A$6,'Депозити ДГ'!$A$10:$S$200,2,0)),"–",VLOOKUP($A$6,'Депозити ДГ'!$A$10:$S$200,2,0))</f>
        <v>32340.383610960002</v>
      </c>
      <c r="D21" s="84">
        <f t="shared" si="1"/>
        <v>2.0209199182510251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19.583174352155311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19.583174352155311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4.6161630081185763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1067864.3430091101</v>
      </c>
      <c r="C22" s="83">
        <f>IF(ISERROR(VLOOKUP($A$6,'Депозити ДГ'!$A$10:$S$200,8,0)),"–",VLOOKUP($A$6,'Депозити ДГ'!$A$10:$S$200,8,0))</f>
        <v>25064.37392813</v>
      </c>
      <c r="D22" s="84">
        <f t="shared" si="1"/>
        <v>2.3471496255321798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22.70713599546967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22.70713599546967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5.1283153346822274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532415.97086638992</v>
      </c>
      <c r="C23" s="90">
        <f>IF(ISERROR(VLOOKUP($A$6,'Депозити ДГ'!$A$10:$S$200,14,0)),"–",VLOOKUP($A$6,'Депозити ДГ'!$A$10:$S$200,14,0))</f>
        <v>7276.0096828299993</v>
      </c>
      <c r="D23" s="91">
        <f t="shared" si="1"/>
        <v>1.366602446389783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9.9413231436369216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9.9413231436369216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2.8894745462708187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101"/>
      <c r="K25" s="101"/>
      <c r="L25" s="101"/>
      <c r="M25" s="61"/>
    </row>
    <row r="26" spans="1:13" s="1" customFormat="1" ht="27.75" customHeight="1">
      <c r="A26" s="168"/>
      <c r="B26" s="169"/>
      <c r="C26" s="169"/>
      <c r="D26" s="169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13.767899999999999</v>
      </c>
      <c r="F28" s="85">
        <f>IF(ISERROR(VLOOKUP($A$6,'% ставки за кредитами НФК'!$A$10:$S$200,2,0)),"–",VLOOKUP($A$6,'% ставки за кредитами НФК'!$A$10:$S$200,2,0))</f>
        <v>16.271699999999999</v>
      </c>
      <c r="G28" s="85">
        <f>IF(ISERROR(IF(F28=0,"–",F28-E28)),"–",IF(F28=0,"–",F28-E28))</f>
        <v>2.5038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15.1731</v>
      </c>
      <c r="F29" s="85">
        <f>IF(ISERROR(VLOOKUP($A$6,'% ставки за кредитами НФК'!$A$10:$S$200,8,0)),"–",VLOOKUP($A$6,'% ставки за кредитами НФК'!$A$10:$S$200,8,0))</f>
        <v>16.9937</v>
      </c>
      <c r="G29" s="85">
        <f t="shared" ref="G29:G37" si="2">IF(ISERROR(IF(F29=0,"–",F29-E29)),"–",IF(F29=0,"–",F29-E29))</f>
        <v>1.8206000000000007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14.7834</v>
      </c>
      <c r="F30" s="85">
        <f>IF(ISERROR(VLOOKUP($A$6,'% ставки за кредитами НФК'!$A$10:$S$200,10,0)),"–",VLOOKUP($A$6,'% ставки за кредитами НФК'!$A$10:$S$200,10,0))</f>
        <v>16.738199999999999</v>
      </c>
      <c r="G30" s="85">
        <f t="shared" si="2"/>
        <v>1.9547999999999988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6.6626000000000003</v>
      </c>
      <c r="F31" s="85">
        <f>IF(ISERROR(VLOOKUP($A$6,'% ставки за кредитами НФК'!$A$10:$S$200,14,0)),"–",VLOOKUP($A$6,'% ставки за кредитами НФК'!$A$10:$S$200,14,0))</f>
        <v>6.0625</v>
      </c>
      <c r="G31" s="85">
        <f t="shared" si="2"/>
        <v>-0.6001000000000003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6.6661000000000001</v>
      </c>
      <c r="F32" s="85">
        <f>IF(ISERROR(VLOOKUP($A$6,'% ставки за кредитами НФК'!$A$10:$S$200,16,0)),"–",VLOOKUP($A$6,'% ставки за кредитами НФК'!$A$10:$S$200,16,0))</f>
        <v>6.0625</v>
      </c>
      <c r="G32" s="85">
        <f t="shared" si="2"/>
        <v>-0.60360000000000014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28.3887</v>
      </c>
      <c r="F33" s="85">
        <f>IF(ISERROR(VLOOKUP($A$6,'% ставки за кредитами ДГ'!$A$10:$S$200,2,0)),"–",VLOOKUP($A$6,'% ставки за кредитами ДГ'!$A$10:$S$200,2,0))</f>
        <v>34.1389</v>
      </c>
      <c r="G33" s="85">
        <f t="shared" si="2"/>
        <v>5.7501999999999995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28.393699999999999</v>
      </c>
      <c r="F34" s="85">
        <f>IF(ISERROR(VLOOKUP($A$6,'% ставки за кредитами ДГ'!$A$10:$S$200,8,0)),"–",VLOOKUP($A$6,'% ставки за кредитами ДГ'!$A$10:$S$200,8,0))</f>
        <v>34.144399999999997</v>
      </c>
      <c r="G34" s="85">
        <f t="shared" si="2"/>
        <v>5.7506999999999984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34.7014</v>
      </c>
      <c r="F35" s="85">
        <f>IF(ISERROR(VLOOKUP($A$6,'% ставки за кредитами ДГ'!$A$10:$S$200,10,0)),"–",VLOOKUP($A$6,'% ставки за кредитами ДГ'!$A$10:$S$200,10,0))</f>
        <v>34.548299999999998</v>
      </c>
      <c r="G35" s="85">
        <f t="shared" si="2"/>
        <v>-0.15310000000000201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17.691700000000001</v>
      </c>
      <c r="F36" s="85">
        <f>IF(ISERROR(VLOOKUP($A$6,'% ставки за кредитами ДГ'!$A$10:$S$200,14,0)),"–",VLOOKUP($A$6,'% ставки за кредитами ДГ'!$A$10:$S$200,14,0))</f>
        <v>7.1159999999999997</v>
      </c>
      <c r="G36" s="85">
        <f t="shared" si="2"/>
        <v>-10.575700000000001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8.0789000000000009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9.1892999999999994</v>
      </c>
      <c r="F39" s="85">
        <f>IF(ISERROR(VLOOKUP($A$6,'% ставки за депозитами НФК'!$A$10:$S$200,2,0)),"–",VLOOKUP($A$6,'% ставки за депозитами НФК'!$A$10:$S$200,2,0))</f>
        <v>9.5513999999999992</v>
      </c>
      <c r="G39" s="85">
        <f>IF(ISERROR(IF(F39=0,"–",F39-E39)),"–",IF(F39=0,"–",F39-E39))</f>
        <v>0.36209999999999987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10.228199999999999</v>
      </c>
      <c r="F40" s="85">
        <f>IF(ISERROR(VLOOKUP($A$6,'% ставки за депозитами НФК'!$A$10:$S$200,7,0)),"–",VLOOKUP($A$6,'% ставки за депозитами НФК'!$A$10:$S$200,7,0))</f>
        <v>10.2812</v>
      </c>
      <c r="G40" s="85">
        <f t="shared" ref="G40:G44" si="3">IF(ISERROR(IF(F40=0,"–",F40-E40)),"–",IF(F40=0,"–",F40-E40))</f>
        <v>5.3000000000000824E-2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0.54810000000000003</v>
      </c>
      <c r="F41" s="85">
        <f>IF(ISERROR(VLOOKUP($A$6,'% ставки за депозитами НФК'!$A$10:$S$200,12,0)),"–",VLOOKUP($A$6,'% ставки за депозитами НФК'!$A$10:$S$200,12,0))</f>
        <v>1.7675000000000001</v>
      </c>
      <c r="G41" s="85">
        <f t="shared" si="3"/>
        <v>1.2194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7.9200999999999997</v>
      </c>
      <c r="F42" s="85">
        <f>IF(ISERROR(VLOOKUP($A$6,'% ставки за депозитами ДГ'!$A$10:$P$200,2,0)),"–",VLOOKUP($A$6,'% ставки за депозитами ДГ'!$A$10:$P$200,2,0))</f>
        <v>9.3800000000000008</v>
      </c>
      <c r="G42" s="85">
        <f t="shared" si="3"/>
        <v>1.4599000000000011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10.4163</v>
      </c>
      <c r="F43" s="85">
        <f>IF(ISERROR(VLOOKUP($A$6,'% ставки за депозитами ДГ'!$A$10:$P$200,7,0)),"–",VLOOKUP($A$6,'% ставки за депозитами ДГ'!$A$10:$P$200,7,0))</f>
        <v>11.3681</v>
      </c>
      <c r="G43" s="85">
        <f t="shared" si="3"/>
        <v>0.95180000000000042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0.93330000000000002</v>
      </c>
      <c r="F44" s="92">
        <f>IF(ISERROR(VLOOKUP($A$6,'% ставки за депозитами ДГ'!$A$10:$P$200,12,0)),"–",VLOOKUP($A$6,'% ставки за депозитами ДГ'!$A$10:$P$200,12,0))</f>
        <v>0.99529999999999996</v>
      </c>
      <c r="G44" s="92">
        <f t="shared" si="3"/>
        <v>6.1999999999999944E-2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186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153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  <row r="183" spans="20:31"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</row>
    <row r="184" spans="20:31"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</row>
    <row r="185" spans="20:31"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</row>
    <row r="186" spans="20:31"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</row>
    <row r="187" spans="20:31"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</row>
    <row r="188" spans="20:31"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</row>
    <row r="189" spans="20:31"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</row>
    <row r="190" spans="20:31"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263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23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1131</v>
      </c>
      <c r="E11" s="153">
        <v>35</v>
      </c>
    </row>
    <row r="12" spans="1:16" s="1" customFormat="1">
      <c r="A12" s="151">
        <v>29</v>
      </c>
      <c r="B12" s="152" t="s">
        <v>214</v>
      </c>
      <c r="C12" s="153">
        <v>300119</v>
      </c>
      <c r="D12" s="153">
        <v>32</v>
      </c>
      <c r="E12" s="153">
        <v>2</v>
      </c>
    </row>
    <row r="13" spans="1:16" s="1" customFormat="1">
      <c r="A13" s="151">
        <v>36</v>
      </c>
      <c r="B13" s="152" t="s">
        <v>257</v>
      </c>
      <c r="C13" s="153">
        <v>300335</v>
      </c>
      <c r="D13" s="153">
        <v>292</v>
      </c>
      <c r="E13" s="153">
        <v>16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250</v>
      </c>
      <c r="C15" s="153">
        <v>305299</v>
      </c>
      <c r="D15" s="153">
        <v>1058</v>
      </c>
      <c r="E15" s="153">
        <v>36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14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88</v>
      </c>
      <c r="E17" s="153">
        <v>2</v>
      </c>
    </row>
    <row r="18" spans="1:5" s="1" customFormat="1">
      <c r="A18" s="151">
        <v>72</v>
      </c>
      <c r="B18" s="152" t="s">
        <v>226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244</v>
      </c>
      <c r="C19" s="153">
        <v>325365</v>
      </c>
      <c r="D19" s="153">
        <v>64</v>
      </c>
      <c r="E19" s="153">
        <v>1</v>
      </c>
    </row>
    <row r="20" spans="1:5" s="1" customFormat="1">
      <c r="A20" s="151">
        <v>91</v>
      </c>
      <c r="B20" s="152" t="s">
        <v>249</v>
      </c>
      <c r="C20" s="153">
        <v>325268</v>
      </c>
      <c r="D20" s="153">
        <v>21</v>
      </c>
      <c r="E20" s="153">
        <v>0</v>
      </c>
    </row>
    <row r="21" spans="1:5" s="1" customFormat="1">
      <c r="A21" s="151">
        <v>95</v>
      </c>
      <c r="B21" s="152" t="s">
        <v>245</v>
      </c>
      <c r="C21" s="153">
        <v>325990</v>
      </c>
      <c r="D21" s="153">
        <v>11</v>
      </c>
      <c r="E21" s="153">
        <v>0</v>
      </c>
    </row>
    <row r="22" spans="1:5" s="1" customFormat="1">
      <c r="A22" s="151">
        <v>96</v>
      </c>
      <c r="B22" s="152" t="s">
        <v>227</v>
      </c>
      <c r="C22" s="153">
        <v>307770</v>
      </c>
      <c r="D22" s="153">
        <v>199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24</v>
      </c>
      <c r="E23" s="153">
        <v>0</v>
      </c>
    </row>
    <row r="24" spans="1:5" s="1" customFormat="1">
      <c r="A24" s="151">
        <v>105</v>
      </c>
      <c r="B24" s="152" t="s">
        <v>212</v>
      </c>
      <c r="C24" s="153">
        <v>328168</v>
      </c>
      <c r="D24" s="153">
        <v>44</v>
      </c>
      <c r="E24" s="153">
        <v>2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38</v>
      </c>
      <c r="E25" s="153">
        <v>1</v>
      </c>
    </row>
    <row r="26" spans="1:5" s="1" customFormat="1">
      <c r="A26" s="151">
        <v>113</v>
      </c>
      <c r="B26" s="152" t="s">
        <v>215</v>
      </c>
      <c r="C26" s="153">
        <v>331489</v>
      </c>
      <c r="D26" s="153">
        <v>71</v>
      </c>
      <c r="E26" s="153">
        <v>1</v>
      </c>
    </row>
    <row r="27" spans="1:5" s="1" customFormat="1">
      <c r="A27" s="151">
        <v>115</v>
      </c>
      <c r="B27" s="152" t="s">
        <v>233</v>
      </c>
      <c r="C27" s="153">
        <v>334851</v>
      </c>
      <c r="D27" s="153">
        <v>219</v>
      </c>
      <c r="E27" s="153">
        <v>3</v>
      </c>
    </row>
    <row r="28" spans="1:5" s="1" customFormat="1">
      <c r="A28" s="151">
        <v>123</v>
      </c>
      <c r="B28" s="152" t="s">
        <v>228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216</v>
      </c>
      <c r="C29" s="153">
        <v>351254</v>
      </c>
      <c r="D29" s="153">
        <v>4</v>
      </c>
      <c r="E29" s="153">
        <v>0</v>
      </c>
    </row>
    <row r="30" spans="1:5" s="1" customFormat="1">
      <c r="A30" s="151">
        <v>129</v>
      </c>
      <c r="B30" s="154" t="s">
        <v>229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217</v>
      </c>
      <c r="C31" s="153">
        <v>353489</v>
      </c>
      <c r="D31" s="153">
        <v>49</v>
      </c>
      <c r="E31" s="153">
        <v>4</v>
      </c>
    </row>
    <row r="32" spans="1:5" s="1" customFormat="1">
      <c r="A32" s="151">
        <v>136</v>
      </c>
      <c r="B32" s="152" t="s">
        <v>234</v>
      </c>
      <c r="C32" s="153">
        <v>351005</v>
      </c>
      <c r="D32" s="153">
        <v>217</v>
      </c>
      <c r="E32" s="153">
        <v>6</v>
      </c>
    </row>
    <row r="33" spans="1:5" s="1" customFormat="1">
      <c r="A33" s="151">
        <v>142</v>
      </c>
      <c r="B33" s="152" t="s">
        <v>235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254</v>
      </c>
      <c r="C34" s="153">
        <v>320371</v>
      </c>
      <c r="D34" s="153">
        <v>15</v>
      </c>
      <c r="E34" s="153">
        <v>0</v>
      </c>
    </row>
    <row r="35" spans="1:5" s="1" customFormat="1">
      <c r="A35" s="151">
        <v>153</v>
      </c>
      <c r="B35" s="152" t="s">
        <v>218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246</v>
      </c>
      <c r="C36" s="153">
        <v>300614</v>
      </c>
      <c r="D36" s="153">
        <v>124</v>
      </c>
      <c r="E36" s="153">
        <v>3</v>
      </c>
    </row>
    <row r="37" spans="1:5" s="1" customFormat="1" ht="15" customHeight="1">
      <c r="A37" s="151">
        <v>205</v>
      </c>
      <c r="B37" s="152" t="s">
        <v>203</v>
      </c>
      <c r="C37" s="153">
        <v>313582</v>
      </c>
      <c r="D37" s="153">
        <v>21</v>
      </c>
      <c r="E37" s="153">
        <v>0</v>
      </c>
    </row>
    <row r="38" spans="1:5" s="1" customFormat="1">
      <c r="A38" s="151">
        <v>231</v>
      </c>
      <c r="B38" s="152" t="s">
        <v>230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255</v>
      </c>
      <c r="C39" s="153">
        <v>322540</v>
      </c>
      <c r="D39" s="153">
        <v>42</v>
      </c>
      <c r="E39" s="153">
        <v>2</v>
      </c>
    </row>
    <row r="40" spans="1:5" s="1" customFormat="1">
      <c r="A40" s="151">
        <v>242</v>
      </c>
      <c r="B40" s="152" t="s">
        <v>247</v>
      </c>
      <c r="C40" s="153">
        <v>322001</v>
      </c>
      <c r="D40" s="153">
        <v>14</v>
      </c>
      <c r="E40" s="153">
        <v>0</v>
      </c>
    </row>
    <row r="41" spans="1:5" s="1" customFormat="1">
      <c r="A41" s="151">
        <v>251</v>
      </c>
      <c r="B41" s="152" t="s">
        <v>204</v>
      </c>
      <c r="C41" s="153">
        <v>300658</v>
      </c>
      <c r="D41" s="153">
        <v>14</v>
      </c>
      <c r="E41" s="153">
        <v>2</v>
      </c>
    </row>
    <row r="42" spans="1:5" s="1" customFormat="1">
      <c r="A42" s="151">
        <v>270</v>
      </c>
      <c r="B42" s="152" t="s">
        <v>231</v>
      </c>
      <c r="C42" s="153">
        <v>305749</v>
      </c>
      <c r="D42" s="153">
        <v>33</v>
      </c>
      <c r="E42" s="153">
        <v>0</v>
      </c>
    </row>
    <row r="43" spans="1:5" s="1" customFormat="1">
      <c r="A43" s="151">
        <v>272</v>
      </c>
      <c r="B43" s="152" t="s">
        <v>256</v>
      </c>
      <c r="C43" s="153">
        <v>300346</v>
      </c>
      <c r="D43" s="153">
        <v>137</v>
      </c>
      <c r="E43" s="153">
        <v>3</v>
      </c>
    </row>
    <row r="44" spans="1:5" s="1" customFormat="1">
      <c r="A44" s="151">
        <v>274</v>
      </c>
      <c r="B44" s="152" t="s">
        <v>205</v>
      </c>
      <c r="C44" s="153">
        <v>320478</v>
      </c>
      <c r="D44" s="153">
        <v>209</v>
      </c>
      <c r="E44" s="153">
        <v>10</v>
      </c>
    </row>
    <row r="45" spans="1:5" s="1" customFormat="1">
      <c r="A45" s="151">
        <v>286</v>
      </c>
      <c r="B45" s="152" t="s">
        <v>236</v>
      </c>
      <c r="C45" s="153">
        <v>306500</v>
      </c>
      <c r="D45" s="153">
        <v>33</v>
      </c>
      <c r="E45" s="153">
        <v>1</v>
      </c>
    </row>
    <row r="46" spans="1:5" s="1" customFormat="1">
      <c r="A46" s="151">
        <v>288</v>
      </c>
      <c r="B46" s="152" t="s">
        <v>206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219</v>
      </c>
      <c r="C47" s="153">
        <v>300506</v>
      </c>
      <c r="D47" s="153">
        <v>9</v>
      </c>
      <c r="E47" s="153">
        <v>0</v>
      </c>
    </row>
    <row r="48" spans="1:5" s="1" customFormat="1">
      <c r="A48" s="151">
        <v>295</v>
      </c>
      <c r="B48" s="152" t="s">
        <v>237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207</v>
      </c>
      <c r="C49" s="153">
        <v>300528</v>
      </c>
      <c r="D49" s="153">
        <v>66</v>
      </c>
      <c r="E49" s="153">
        <v>1</v>
      </c>
    </row>
    <row r="50" spans="1:5" s="1" customFormat="1">
      <c r="A50" s="151">
        <v>297</v>
      </c>
      <c r="B50" s="152" t="s">
        <v>220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208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260</v>
      </c>
      <c r="C52" s="153">
        <v>307123</v>
      </c>
      <c r="D52" s="153">
        <v>33</v>
      </c>
      <c r="E52" s="153">
        <v>1</v>
      </c>
    </row>
    <row r="53" spans="1:5" s="1" customFormat="1">
      <c r="A53" s="151">
        <v>311</v>
      </c>
      <c r="B53" s="152" t="s">
        <v>238</v>
      </c>
      <c r="C53" s="153">
        <v>380106</v>
      </c>
      <c r="D53" s="153">
        <v>0</v>
      </c>
      <c r="E53" s="153">
        <v>0</v>
      </c>
    </row>
    <row r="54" spans="1:5" s="1" customFormat="1">
      <c r="A54" s="151">
        <v>313</v>
      </c>
      <c r="B54" s="152" t="s">
        <v>261</v>
      </c>
      <c r="C54" s="153">
        <v>380883</v>
      </c>
      <c r="D54" s="153">
        <v>0</v>
      </c>
      <c r="E54" s="153">
        <v>0</v>
      </c>
    </row>
    <row r="55" spans="1:5" s="1" customFormat="1">
      <c r="A55" s="151">
        <v>320</v>
      </c>
      <c r="B55" s="152" t="s">
        <v>258</v>
      </c>
      <c r="C55" s="153">
        <v>380281</v>
      </c>
      <c r="D55" s="153">
        <v>29</v>
      </c>
      <c r="E55" s="153">
        <v>1</v>
      </c>
    </row>
    <row r="56" spans="1:5" s="1" customFormat="1">
      <c r="A56" s="151">
        <v>329</v>
      </c>
      <c r="B56" s="152" t="s">
        <v>259</v>
      </c>
      <c r="C56" s="153">
        <v>380366</v>
      </c>
      <c r="D56" s="153">
        <v>0</v>
      </c>
      <c r="E56" s="153">
        <v>0</v>
      </c>
    </row>
    <row r="57" spans="1:5" s="1" customFormat="1">
      <c r="A57" s="151">
        <v>331</v>
      </c>
      <c r="B57" s="152" t="s">
        <v>239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221</v>
      </c>
      <c r="C58" s="153">
        <v>313009</v>
      </c>
      <c r="D58" s="153">
        <v>7</v>
      </c>
      <c r="E58" s="153">
        <v>0</v>
      </c>
    </row>
    <row r="59" spans="1:5" s="1" customFormat="1">
      <c r="A59" s="151">
        <v>386</v>
      </c>
      <c r="B59" s="152" t="s">
        <v>248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222</v>
      </c>
      <c r="C61" s="153">
        <v>380582</v>
      </c>
      <c r="D61" s="153">
        <v>13</v>
      </c>
      <c r="E61" s="153">
        <v>1</v>
      </c>
    </row>
    <row r="62" spans="1:5" s="1" customFormat="1">
      <c r="A62" s="151">
        <v>392</v>
      </c>
      <c r="B62" s="152" t="s">
        <v>209</v>
      </c>
      <c r="C62" s="153">
        <v>380634</v>
      </c>
      <c r="D62" s="153">
        <v>171</v>
      </c>
      <c r="E62" s="153">
        <v>6</v>
      </c>
    </row>
    <row r="63" spans="1:5" s="1" customFormat="1">
      <c r="A63" s="151">
        <v>394</v>
      </c>
      <c r="B63" s="152" t="s">
        <v>240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232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241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242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213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223</v>
      </c>
      <c r="C68" s="153">
        <v>339050</v>
      </c>
      <c r="D68" s="153">
        <v>37</v>
      </c>
      <c r="E68" s="153">
        <v>3</v>
      </c>
    </row>
    <row r="69" spans="1:5" s="1" customFormat="1">
      <c r="A69" s="151">
        <v>774</v>
      </c>
      <c r="B69" s="152" t="s">
        <v>243</v>
      </c>
      <c r="C69" s="153">
        <v>339072</v>
      </c>
      <c r="D69" s="153">
        <v>1</v>
      </c>
      <c r="E69" s="153">
        <v>0</v>
      </c>
    </row>
    <row r="70" spans="1:5" s="1" customFormat="1">
      <c r="A70" s="151">
        <v>695</v>
      </c>
      <c r="B70" s="152" t="s">
        <v>265</v>
      </c>
      <c r="C70" s="153">
        <v>370140</v>
      </c>
      <c r="D70" s="153">
        <v>0</v>
      </c>
      <c r="E70" s="153">
        <v>0</v>
      </c>
    </row>
    <row r="71" spans="1:5" s="1" customFormat="1">
      <c r="A71" s="151"/>
      <c r="B71" s="160" t="s">
        <v>264</v>
      </c>
      <c r="C71" s="161"/>
      <c r="D71" s="161">
        <v>4815</v>
      </c>
      <c r="E71" s="161">
        <v>153</v>
      </c>
    </row>
    <row r="72" spans="1:5" s="1" customFormat="1">
      <c r="A72" s="151"/>
      <c r="B72" s="160"/>
      <c r="C72" s="161"/>
      <c r="D72" s="161"/>
      <c r="E72" s="161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52"/>
      <c r="C77" s="153"/>
      <c r="D77" s="153"/>
      <c r="E77" s="153"/>
    </row>
    <row r="78" spans="1:5" s="1" customFormat="1">
      <c r="A78" s="151"/>
      <c r="B78" s="145"/>
      <c r="C78" s="153"/>
      <c r="D78" s="153"/>
      <c r="E78" s="153"/>
    </row>
    <row r="79" spans="1:5" s="1" customFormat="1">
      <c r="A79" s="151"/>
      <c r="B79" s="157"/>
      <c r="C79" s="153"/>
      <c r="D79" s="153"/>
      <c r="E79" s="153"/>
    </row>
    <row r="80" spans="1:5" s="1" customFormat="1">
      <c r="A80" s="151"/>
      <c r="C80" s="153"/>
      <c r="D80" s="153"/>
      <c r="E80" s="153"/>
    </row>
    <row r="81" spans="1:5" s="1" customFormat="1">
      <c r="A81" s="151"/>
      <c r="B81" s="155"/>
      <c r="C81" s="153"/>
      <c r="D81" s="153"/>
      <c r="E81" s="153"/>
    </row>
    <row r="82" spans="1:5" s="1" customFormat="1">
      <c r="A82" s="151"/>
      <c r="B82" s="155"/>
      <c r="C82" s="153"/>
      <c r="D82" s="153"/>
      <c r="E82" s="153"/>
    </row>
    <row r="83" spans="1:5" s="1" customFormat="1">
      <c r="A83" s="151"/>
      <c r="B83" s="155"/>
      <c r="C83" s="153"/>
      <c r="D83" s="153"/>
      <c r="E83" s="153"/>
    </row>
    <row r="84" spans="1:5" s="1" customFormat="1">
      <c r="A84" s="151"/>
      <c r="B84" s="158"/>
      <c r="C84" s="153"/>
      <c r="D84" s="153"/>
      <c r="E84" s="153"/>
    </row>
    <row r="85" spans="1:5" s="1" customFormat="1">
      <c r="A85" s="151"/>
      <c r="B85" s="155"/>
      <c r="C85" s="153"/>
      <c r="D85" s="153"/>
      <c r="E85" s="153"/>
    </row>
    <row r="86" spans="1:5" s="1" customFormat="1">
      <c r="A86" s="151"/>
      <c r="B86" s="155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B88" s="155"/>
      <c r="C88" s="153"/>
      <c r="D88" s="153"/>
      <c r="E88" s="153"/>
    </row>
    <row r="89" spans="1:5" s="1" customFormat="1">
      <c r="A89" s="151"/>
      <c r="C89" s="153"/>
      <c r="D89" s="153"/>
      <c r="E89" s="153"/>
    </row>
    <row r="90" spans="1:5" s="1" customFormat="1">
      <c r="A90" s="145"/>
      <c r="C90" s="145"/>
      <c r="D90" s="156"/>
      <c r="E90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9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225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 hidden="1" outlineLevel="1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 hidden="1" outlineLevel="1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 hidden="1" outlineLevel="1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 hidden="1" outlineLevel="1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 hidden="1" outlineLevel="1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 hidden="1" outlineLevel="1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 hidden="1" outlineLevel="1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 hidden="1" outlineLevel="1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 hidden="1" outlineLevel="1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 hidden="1" outlineLevel="1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 hidden="1" outlineLevel="1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 hidden="1" outlineLevel="1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 hidden="1" outlineLevel="1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  <row r="170" spans="1:19" hidden="1" outlineLevel="1">
      <c r="A170" s="9">
        <v>45383</v>
      </c>
      <c r="B170" s="129">
        <v>13634.10506946</v>
      </c>
      <c r="C170" s="129">
        <v>0.84182968999999996</v>
      </c>
      <c r="D170" s="129">
        <v>0</v>
      </c>
      <c r="E170" s="129">
        <v>0.84182968999999996</v>
      </c>
      <c r="F170" s="129">
        <v>0</v>
      </c>
      <c r="G170" s="129">
        <v>0</v>
      </c>
      <c r="H170" s="129">
        <v>0</v>
      </c>
      <c r="I170" s="129">
        <v>9204.2771225699998</v>
      </c>
      <c r="J170" s="129">
        <v>13.750644579999999</v>
      </c>
      <c r="K170" s="129">
        <v>9190.5264779900008</v>
      </c>
      <c r="L170" s="129">
        <v>4428.9861172000001</v>
      </c>
      <c r="M170" s="129">
        <v>4426.7458779999997</v>
      </c>
      <c r="N170" s="129">
        <v>2.2402392</v>
      </c>
      <c r="O170" s="129">
        <v>0</v>
      </c>
      <c r="P170" s="129">
        <v>0.32472110999999998</v>
      </c>
      <c r="Q170" s="129"/>
      <c r="R170" s="129"/>
      <c r="S170" s="129"/>
    </row>
    <row r="171" spans="1:19" hidden="1" outlineLevel="1">
      <c r="A171" s="9">
        <v>45413</v>
      </c>
      <c r="B171" s="129">
        <v>13735.93945889</v>
      </c>
      <c r="C171" s="129">
        <v>0.30134208000000001</v>
      </c>
      <c r="D171" s="129">
        <v>0</v>
      </c>
      <c r="E171" s="129">
        <v>0.30134208000000001</v>
      </c>
      <c r="F171" s="129">
        <v>0</v>
      </c>
      <c r="G171" s="129">
        <v>0</v>
      </c>
      <c r="H171" s="129">
        <v>0</v>
      </c>
      <c r="I171" s="129">
        <v>9230.6093366999994</v>
      </c>
      <c r="J171" s="129">
        <v>13.28611937</v>
      </c>
      <c r="K171" s="129">
        <v>9217.3232173300003</v>
      </c>
      <c r="L171" s="129">
        <v>4505.0287801100003</v>
      </c>
      <c r="M171" s="129">
        <v>4502.9079306200001</v>
      </c>
      <c r="N171" s="129">
        <v>2.1208494899999999</v>
      </c>
      <c r="O171" s="129">
        <v>0</v>
      </c>
      <c r="P171" s="129">
        <v>0.40330301000000002</v>
      </c>
      <c r="Q171" s="129"/>
      <c r="R171" s="129"/>
      <c r="S171" s="129"/>
    </row>
    <row r="172" spans="1:19" hidden="1" outlineLevel="1">
      <c r="A172" s="9">
        <v>45444</v>
      </c>
      <c r="B172" s="129">
        <v>12986.531077739999</v>
      </c>
      <c r="C172" s="129">
        <v>0.25920442999999999</v>
      </c>
      <c r="D172" s="129">
        <v>0</v>
      </c>
      <c r="E172" s="129">
        <v>0.25920442999999999</v>
      </c>
      <c r="F172" s="129">
        <v>0.110001</v>
      </c>
      <c r="G172" s="129">
        <v>0</v>
      </c>
      <c r="H172" s="129">
        <v>0.110001</v>
      </c>
      <c r="I172" s="129">
        <v>8382.3073361400002</v>
      </c>
      <c r="J172" s="129">
        <v>12.891258260000001</v>
      </c>
      <c r="K172" s="129">
        <v>8369.4160778799996</v>
      </c>
      <c r="L172" s="129">
        <v>4603.8545361699998</v>
      </c>
      <c r="M172" s="129">
        <v>4601.8102620999998</v>
      </c>
      <c r="N172" s="129">
        <v>2.0442740700000002</v>
      </c>
      <c r="O172" s="129">
        <v>0</v>
      </c>
      <c r="P172" s="129">
        <v>0.38055494000000001</v>
      </c>
      <c r="Q172" s="129"/>
      <c r="R172" s="129"/>
      <c r="S172" s="129"/>
    </row>
    <row r="173" spans="1:19" hidden="1" outlineLevel="1">
      <c r="A173" s="9">
        <v>45474</v>
      </c>
      <c r="B173" s="129">
        <v>14434.21156924</v>
      </c>
      <c r="C173" s="129">
        <v>0.19598243000000001</v>
      </c>
      <c r="D173" s="129">
        <v>0</v>
      </c>
      <c r="E173" s="129">
        <v>0.19598243000000001</v>
      </c>
      <c r="F173" s="129">
        <v>0.110001</v>
      </c>
      <c r="G173" s="129">
        <v>0</v>
      </c>
      <c r="H173" s="129">
        <v>0.110001</v>
      </c>
      <c r="I173" s="129">
        <v>9676.88672443</v>
      </c>
      <c r="J173" s="129">
        <v>12.447171470000001</v>
      </c>
      <c r="K173" s="129">
        <v>9664.4395529600006</v>
      </c>
      <c r="L173" s="129">
        <v>4757.0188613800001</v>
      </c>
      <c r="M173" s="129">
        <v>4755.5060571100003</v>
      </c>
      <c r="N173" s="129">
        <v>1.51280427</v>
      </c>
      <c r="O173" s="129">
        <v>0</v>
      </c>
      <c r="P173" s="129">
        <v>0.32682896</v>
      </c>
      <c r="Q173" s="129"/>
      <c r="R173" s="129"/>
      <c r="S173" s="129"/>
    </row>
    <row r="174" spans="1:19" hidden="1" outlineLevel="1">
      <c r="A174" s="9">
        <v>45505</v>
      </c>
      <c r="B174" s="129">
        <v>14933.50462858</v>
      </c>
      <c r="C174" s="129">
        <v>0.18719179</v>
      </c>
      <c r="D174" s="129">
        <v>0</v>
      </c>
      <c r="E174" s="129">
        <v>0.18719179</v>
      </c>
      <c r="F174" s="129">
        <v>0.110001</v>
      </c>
      <c r="G174" s="129">
        <v>0</v>
      </c>
      <c r="H174" s="129">
        <v>0.110001</v>
      </c>
      <c r="I174" s="129">
        <v>10022.63718498</v>
      </c>
      <c r="J174" s="129">
        <v>11.99936786</v>
      </c>
      <c r="K174" s="129">
        <v>10010.637817119999</v>
      </c>
      <c r="L174" s="129">
        <v>4910.5702508100003</v>
      </c>
      <c r="M174" s="129">
        <v>4909.1260844199996</v>
      </c>
      <c r="N174" s="129">
        <v>1.4441663899999999</v>
      </c>
      <c r="O174" s="129">
        <v>0</v>
      </c>
      <c r="P174" s="129">
        <v>0.32442285999999998</v>
      </c>
      <c r="Q174" s="129"/>
      <c r="R174" s="129"/>
      <c r="S174" s="129"/>
    </row>
    <row r="175" spans="1:19" hidden="1" outlineLevel="1">
      <c r="A175" s="9">
        <v>45536</v>
      </c>
      <c r="B175" s="129">
        <v>15218.74772524</v>
      </c>
      <c r="C175" s="129">
        <v>0.13163822999999999</v>
      </c>
      <c r="D175" s="129">
        <v>0</v>
      </c>
      <c r="E175" s="129">
        <v>0.13163822999999999</v>
      </c>
      <c r="F175" s="129">
        <v>0.110001</v>
      </c>
      <c r="G175" s="129">
        <v>0</v>
      </c>
      <c r="H175" s="129">
        <v>0.110001</v>
      </c>
      <c r="I175" s="129">
        <v>10257.5106462</v>
      </c>
      <c r="J175" s="129">
        <v>11.56136248</v>
      </c>
      <c r="K175" s="129">
        <v>10245.94928372</v>
      </c>
      <c r="L175" s="129">
        <v>4960.9954398099999</v>
      </c>
      <c r="M175" s="129">
        <v>4959.6173088699998</v>
      </c>
      <c r="N175" s="129">
        <v>1.3781309399999999</v>
      </c>
      <c r="O175" s="129">
        <v>0</v>
      </c>
      <c r="P175" s="129">
        <v>0.28643851999999997</v>
      </c>
      <c r="Q175" s="129"/>
      <c r="R175" s="129"/>
      <c r="S175" s="129"/>
    </row>
    <row r="176" spans="1:19" hidden="1" outlineLevel="1">
      <c r="A176" s="9">
        <v>45566</v>
      </c>
      <c r="B176" s="129">
        <v>15117.18567447</v>
      </c>
      <c r="C176" s="129">
        <v>4.4627000000000002E-4</v>
      </c>
      <c r="D176" s="129">
        <v>0</v>
      </c>
      <c r="E176" s="129">
        <v>4.4627000000000002E-4</v>
      </c>
      <c r="F176" s="129">
        <v>0.110001</v>
      </c>
      <c r="G176" s="129">
        <v>0</v>
      </c>
      <c r="H176" s="129">
        <v>0.110001</v>
      </c>
      <c r="I176" s="129">
        <v>10093.619867650001</v>
      </c>
      <c r="J176" s="129">
        <v>11.12931461</v>
      </c>
      <c r="K176" s="129">
        <v>10082.490553039999</v>
      </c>
      <c r="L176" s="129">
        <v>5023.4553595500001</v>
      </c>
      <c r="M176" s="129">
        <v>5022.1392787799996</v>
      </c>
      <c r="N176" s="129">
        <v>1.3160807699999999</v>
      </c>
      <c r="O176" s="129">
        <v>0</v>
      </c>
      <c r="P176" s="129">
        <v>0.28243467999999999</v>
      </c>
      <c r="Q176" s="129"/>
      <c r="R176" s="129"/>
      <c r="S176" s="129"/>
    </row>
    <row r="177" spans="1:19" hidden="1" outlineLevel="1">
      <c r="A177" s="9">
        <v>45597</v>
      </c>
      <c r="B177" s="129">
        <v>15664.347032649999</v>
      </c>
      <c r="C177" s="129">
        <v>2.0999999999999999E-5</v>
      </c>
      <c r="D177" s="129">
        <v>0</v>
      </c>
      <c r="E177" s="129">
        <v>2.0999999999999999E-5</v>
      </c>
      <c r="F177" s="129">
        <v>0</v>
      </c>
      <c r="G177" s="129">
        <v>0</v>
      </c>
      <c r="H177" s="129">
        <v>0</v>
      </c>
      <c r="I177" s="129">
        <v>10524.54287261</v>
      </c>
      <c r="J177" s="129">
        <v>24.58628349</v>
      </c>
      <c r="K177" s="129">
        <v>10499.95658912</v>
      </c>
      <c r="L177" s="129">
        <v>5139.8041390400003</v>
      </c>
      <c r="M177" s="129">
        <v>5138.5963404300001</v>
      </c>
      <c r="N177" s="129">
        <v>1.20779861</v>
      </c>
      <c r="O177" s="129">
        <v>0</v>
      </c>
      <c r="P177" s="129">
        <v>0.27913536</v>
      </c>
      <c r="Q177" s="129"/>
      <c r="R177" s="129"/>
      <c r="S177" s="129"/>
    </row>
    <row r="178" spans="1:19">
      <c r="A178" s="9">
        <v>45627</v>
      </c>
      <c r="B178" s="129">
        <v>15692.38406948</v>
      </c>
      <c r="C178" s="129">
        <v>2.1699999999999999E-5</v>
      </c>
      <c r="D178" s="129">
        <v>0</v>
      </c>
      <c r="E178" s="129">
        <v>2.1699999999999999E-5</v>
      </c>
      <c r="F178" s="129">
        <v>0</v>
      </c>
      <c r="G178" s="129">
        <v>0</v>
      </c>
      <c r="H178" s="129">
        <v>0</v>
      </c>
      <c r="I178" s="129">
        <v>10564.934418880001</v>
      </c>
      <c r="J178" s="129">
        <v>23.814870259999999</v>
      </c>
      <c r="K178" s="129">
        <v>10541.119548619999</v>
      </c>
      <c r="L178" s="129">
        <v>5127.4496288999999</v>
      </c>
      <c r="M178" s="129">
        <v>5126.2908501100001</v>
      </c>
      <c r="N178" s="129">
        <v>1.1587787899999999</v>
      </c>
      <c r="O178" s="129">
        <v>0</v>
      </c>
      <c r="P178" s="129">
        <v>0.49150401999999999</v>
      </c>
      <c r="Q178" s="129"/>
      <c r="R178" s="129"/>
      <c r="S178" s="129"/>
    </row>
    <row r="179" spans="1:19">
      <c r="A179" s="9">
        <v>45658</v>
      </c>
      <c r="B179" s="129">
        <v>15505.187217049999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10254.261164940001</v>
      </c>
      <c r="J179" s="129">
        <v>36.825986380000003</v>
      </c>
      <c r="K179" s="129">
        <v>10217.435178559999</v>
      </c>
      <c r="L179" s="129">
        <v>5250.9260521099995</v>
      </c>
      <c r="M179" s="129">
        <v>5249.8230897499998</v>
      </c>
      <c r="N179" s="129">
        <v>1.10296236</v>
      </c>
      <c r="O179" s="129">
        <v>0</v>
      </c>
      <c r="P179" s="129">
        <v>0.41163481000000002</v>
      </c>
      <c r="Q179" s="129"/>
      <c r="R179" s="129"/>
      <c r="S179" s="129"/>
    </row>
    <row r="180" spans="1:19">
      <c r="A180" s="9">
        <v>45689</v>
      </c>
      <c r="B180" s="129">
        <v>15379.558424749999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10074.35223235</v>
      </c>
      <c r="J180" s="129">
        <v>30.885385960000001</v>
      </c>
      <c r="K180" s="129">
        <v>10043.46684639</v>
      </c>
      <c r="L180" s="129">
        <v>5305.2061924</v>
      </c>
      <c r="M180" s="129">
        <v>5304.1467164599999</v>
      </c>
      <c r="N180" s="129">
        <v>1.05947594</v>
      </c>
      <c r="O180" s="129">
        <v>0</v>
      </c>
      <c r="P180" s="129">
        <v>0.42417531000000003</v>
      </c>
      <c r="Q180" s="129"/>
      <c r="R180" s="129"/>
      <c r="S180" s="129"/>
    </row>
    <row r="181" spans="1:19">
      <c r="A181" s="9">
        <v>45717</v>
      </c>
      <c r="B181" s="129">
        <v>14925.945705190001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9483.2102896899996</v>
      </c>
      <c r="J181" s="129">
        <v>28.954388040000001</v>
      </c>
      <c r="K181" s="129">
        <v>9454.2559016499999</v>
      </c>
      <c r="L181" s="129">
        <v>5442.7354155000003</v>
      </c>
      <c r="M181" s="129">
        <v>5441.7176261699997</v>
      </c>
      <c r="N181" s="129">
        <v>1.01778933</v>
      </c>
      <c r="O181" s="129">
        <v>0</v>
      </c>
      <c r="P181" s="129">
        <v>0.40664438000000003</v>
      </c>
      <c r="Q181" s="129"/>
      <c r="R181" s="129"/>
      <c r="S181" s="129"/>
    </row>
    <row r="182" spans="1:19">
      <c r="A182" s="9">
        <v>45748</v>
      </c>
      <c r="B182" s="129">
        <v>14923.177152619999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9412.8235233800006</v>
      </c>
      <c r="J182" s="129">
        <v>28.477577109999999</v>
      </c>
      <c r="K182" s="129">
        <v>9384.3459462699993</v>
      </c>
      <c r="L182" s="129">
        <v>5510.3536292400004</v>
      </c>
      <c r="M182" s="129">
        <v>5509.3796055900002</v>
      </c>
      <c r="N182" s="129">
        <v>0.97402365000000002</v>
      </c>
      <c r="O182" s="129">
        <v>0</v>
      </c>
      <c r="P182" s="129">
        <v>0.36788766000000001</v>
      </c>
      <c r="Q182" s="129"/>
      <c r="R182" s="129"/>
      <c r="S182" s="129"/>
    </row>
    <row r="183" spans="1:19">
      <c r="A183" s="9">
        <v>45778</v>
      </c>
      <c r="B183" s="129">
        <v>15174.853704270001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9529.5865589000005</v>
      </c>
      <c r="J183" s="129">
        <v>29.49195555</v>
      </c>
      <c r="K183" s="129">
        <v>9500.0946033500004</v>
      </c>
      <c r="L183" s="129">
        <v>5645.2671453700004</v>
      </c>
      <c r="M183" s="129">
        <v>5644.3359668000003</v>
      </c>
      <c r="N183" s="129">
        <v>0.93117857000000004</v>
      </c>
      <c r="O183" s="129">
        <v>0</v>
      </c>
      <c r="P183" s="129">
        <v>0.21122468999999999</v>
      </c>
      <c r="Q183" s="129"/>
      <c r="R183" s="129"/>
      <c r="S183" s="129"/>
    </row>
    <row r="184" spans="1:19">
      <c r="A184" s="9">
        <v>45809</v>
      </c>
      <c r="B184" s="129">
        <v>16220.91291985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10466.426040570001</v>
      </c>
      <c r="J184" s="129">
        <v>40.226588829999997</v>
      </c>
      <c r="K184" s="129">
        <v>10426.19945174</v>
      </c>
      <c r="L184" s="129">
        <v>5754.4868792799998</v>
      </c>
      <c r="M184" s="129">
        <v>5753.5986105800002</v>
      </c>
      <c r="N184" s="129">
        <v>0.88826870000000002</v>
      </c>
      <c r="O184" s="129">
        <v>0</v>
      </c>
      <c r="P184" s="129">
        <v>0.20383609</v>
      </c>
      <c r="Q184" s="129"/>
      <c r="R184" s="129"/>
      <c r="S184" s="129"/>
    </row>
    <row r="185" spans="1:19">
      <c r="A185" s="9">
        <v>45839</v>
      </c>
      <c r="B185" s="129">
        <v>17290.524150019999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11385.09148519</v>
      </c>
      <c r="J185" s="129">
        <v>31.607834010000001</v>
      </c>
      <c r="K185" s="129">
        <v>11353.48365118</v>
      </c>
      <c r="L185" s="129">
        <v>5905.4326648300002</v>
      </c>
      <c r="M185" s="129">
        <v>5904.5861108199997</v>
      </c>
      <c r="N185" s="129">
        <v>0.84655400999999997</v>
      </c>
      <c r="O185" s="129">
        <v>0</v>
      </c>
      <c r="P185" s="129">
        <v>0.19612978</v>
      </c>
      <c r="Q185" s="129"/>
      <c r="R185" s="129"/>
      <c r="S185" s="129"/>
    </row>
    <row r="186" spans="1:19">
      <c r="A186" s="9">
        <v>45870</v>
      </c>
      <c r="B186" s="129">
        <v>19118.28895065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13069.627829520001</v>
      </c>
      <c r="J186" s="129">
        <v>34.143982700000002</v>
      </c>
      <c r="K186" s="129">
        <v>13035.48384682</v>
      </c>
      <c r="L186" s="129">
        <v>6048.6611211299996</v>
      </c>
      <c r="M186" s="129">
        <v>6047.8481483200003</v>
      </c>
      <c r="N186" s="129">
        <v>0.81297280999999999</v>
      </c>
      <c r="O186" s="129">
        <v>0</v>
      </c>
      <c r="P186" s="129">
        <v>0.18893354000000001</v>
      </c>
      <c r="Q186" s="129"/>
      <c r="R186" s="129"/>
      <c r="S186" s="129"/>
    </row>
    <row r="187" spans="1:19">
      <c r="A187" s="9">
        <v>45901</v>
      </c>
      <c r="B187" s="129">
        <v>19774.23846597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13641.568899530001</v>
      </c>
      <c r="J187" s="129">
        <v>33.776906650000001</v>
      </c>
      <c r="K187" s="129">
        <v>13607.79199288</v>
      </c>
      <c r="L187" s="129">
        <v>6132.6695664400004</v>
      </c>
      <c r="M187" s="129">
        <v>6131.8886087800001</v>
      </c>
      <c r="N187" s="129">
        <v>0.78095766</v>
      </c>
      <c r="O187" s="129">
        <v>0</v>
      </c>
      <c r="P187" s="129">
        <v>0.10970765</v>
      </c>
      <c r="Q187" s="129"/>
      <c r="R187" s="129"/>
      <c r="S187" s="129"/>
    </row>
    <row r="188" spans="1:19">
      <c r="A188" s="9">
        <v>45931</v>
      </c>
      <c r="B188" s="129">
        <v>19761.75149785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13562.47987155</v>
      </c>
      <c r="J188" s="129">
        <v>33.56406252</v>
      </c>
      <c r="K188" s="129">
        <v>13528.915809030001</v>
      </c>
      <c r="L188" s="129">
        <v>6199.2716263000002</v>
      </c>
      <c r="M188" s="129">
        <v>6198.5580136600001</v>
      </c>
      <c r="N188" s="129">
        <v>0.71361264000000002</v>
      </c>
      <c r="O188" s="129">
        <v>0</v>
      </c>
      <c r="P188" s="129">
        <v>0.10480887</v>
      </c>
      <c r="Q188" s="129"/>
      <c r="R188" s="129"/>
      <c r="S188" s="129"/>
    </row>
    <row r="189" spans="1:19">
      <c r="A189" s="9">
        <v>45962</v>
      </c>
      <c r="B189" s="129">
        <v>20398.74131429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14066.355419580001</v>
      </c>
      <c r="J189" s="129">
        <v>34.048869660000001</v>
      </c>
      <c r="K189" s="129">
        <v>14032.30654992</v>
      </c>
      <c r="L189" s="129">
        <v>6332.3858947099998</v>
      </c>
      <c r="M189" s="129">
        <v>6331.7364040800003</v>
      </c>
      <c r="N189" s="129">
        <v>0.64949062999999996</v>
      </c>
      <c r="O189" s="129">
        <v>0</v>
      </c>
      <c r="P189" s="129">
        <v>0.10417025000000001</v>
      </c>
      <c r="Q189" s="129"/>
      <c r="R189" s="129"/>
      <c r="S189" s="129"/>
    </row>
    <row r="190" spans="1:19">
      <c r="A190" s="9">
        <v>45992</v>
      </c>
      <c r="B190" s="129">
        <v>20622.374649810001</v>
      </c>
      <c r="C190" s="129">
        <v>0</v>
      </c>
      <c r="D190" s="129">
        <v>0</v>
      </c>
      <c r="E190" s="129">
        <v>0</v>
      </c>
      <c r="F190" s="129">
        <v>0</v>
      </c>
      <c r="G190" s="129">
        <v>0</v>
      </c>
      <c r="H190" s="129">
        <v>0</v>
      </c>
      <c r="I190" s="129">
        <v>14213.473708719999</v>
      </c>
      <c r="J190" s="129">
        <v>36.451052750000002</v>
      </c>
      <c r="K190" s="129">
        <v>14177.02265597</v>
      </c>
      <c r="L190" s="129">
        <v>6408.9009410899998</v>
      </c>
      <c r="M190" s="129">
        <v>6408.28087736</v>
      </c>
      <c r="N190" s="129">
        <v>0.62006373000000004</v>
      </c>
      <c r="O190" s="129">
        <v>0</v>
      </c>
      <c r="P190" s="129">
        <v>9.9444610000000003E-2</v>
      </c>
      <c r="Q190" s="129"/>
      <c r="R190" s="129"/>
      <c r="S190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9204.2771225699998</v>
      </c>
      <c r="C170" s="35">
        <f t="shared" ref="C170" si="310">G170+K170</f>
        <v>3672.0334184200001</v>
      </c>
      <c r="D170" s="35">
        <f t="shared" ref="D170" si="311">H170+L170</f>
        <v>5512.9645764400002</v>
      </c>
      <c r="E170" s="35">
        <f t="shared" ref="E170" si="312">I170+M170</f>
        <v>19.279127710000001</v>
      </c>
      <c r="F170" s="35">
        <v>6872.4464092099997</v>
      </c>
      <c r="G170" s="35">
        <v>1653.5789951700001</v>
      </c>
      <c r="H170" s="35">
        <v>5199.5882863300003</v>
      </c>
      <c r="I170" s="35">
        <v>19.279127710000001</v>
      </c>
      <c r="J170" s="35">
        <v>2331.8307133600001</v>
      </c>
      <c r="K170" s="35">
        <v>2018.45442325</v>
      </c>
      <c r="L170" s="35">
        <v>313.37629011000001</v>
      </c>
      <c r="M170" s="35">
        <v>0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9230.6093366999994</v>
      </c>
      <c r="C171" s="35">
        <f t="shared" ref="C171" si="313">G171+K171</f>
        <v>3732.0471283699999</v>
      </c>
      <c r="D171" s="35">
        <f t="shared" ref="D171" si="314">H171+L171</f>
        <v>5476.5140056399996</v>
      </c>
      <c r="E171" s="35">
        <f t="shared" ref="E171" si="315">I171+M171</f>
        <v>22.04820269</v>
      </c>
      <c r="F171" s="35">
        <v>7408.0148754000002</v>
      </c>
      <c r="G171" s="35">
        <v>2255.1748870400002</v>
      </c>
      <c r="H171" s="35">
        <v>5130.7917856699996</v>
      </c>
      <c r="I171" s="35">
        <v>22.04820269</v>
      </c>
      <c r="J171" s="35">
        <v>1822.5944612999999</v>
      </c>
      <c r="K171" s="35">
        <v>1476.87224133</v>
      </c>
      <c r="L171" s="35">
        <v>345.72221997000003</v>
      </c>
      <c r="M171" s="35">
        <v>0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8382.3073361400002</v>
      </c>
      <c r="C172" s="35">
        <f t="shared" ref="C172" si="316">G172+K172</f>
        <v>2702.5469656999999</v>
      </c>
      <c r="D172" s="35">
        <f t="shared" ref="D172" si="317">H172+L172</f>
        <v>5650.2450280700004</v>
      </c>
      <c r="E172" s="35">
        <f t="shared" ref="E172" si="318">I172+M172</f>
        <v>29.515342369999999</v>
      </c>
      <c r="F172" s="35">
        <v>7716.8508703999996</v>
      </c>
      <c r="G172" s="35">
        <v>2404.8835964899999</v>
      </c>
      <c r="H172" s="35">
        <v>5282.4519315400003</v>
      </c>
      <c r="I172" s="35">
        <v>29.515342369999999</v>
      </c>
      <c r="J172" s="35">
        <v>665.45646574</v>
      </c>
      <c r="K172" s="35">
        <v>297.66336920999998</v>
      </c>
      <c r="L172" s="35">
        <v>367.79309653000001</v>
      </c>
      <c r="M172" s="35">
        <v>0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9676.88672443</v>
      </c>
      <c r="C173" s="35">
        <f t="shared" ref="C173" si="319">G173+K173</f>
        <v>4040.8280387200002</v>
      </c>
      <c r="D173" s="35">
        <f t="shared" ref="D173" si="320">H173+L173</f>
        <v>5583.5114889699998</v>
      </c>
      <c r="E173" s="35">
        <f t="shared" ref="E173" si="321">I173+M173</f>
        <v>52.547196739999997</v>
      </c>
      <c r="F173" s="35">
        <v>9024.2533419499996</v>
      </c>
      <c r="G173" s="35">
        <v>3698.1272128800001</v>
      </c>
      <c r="H173" s="35">
        <v>5273.5789323299996</v>
      </c>
      <c r="I173" s="35">
        <v>52.547196739999997</v>
      </c>
      <c r="J173" s="35">
        <v>652.63338248000002</v>
      </c>
      <c r="K173" s="35">
        <v>342.70082583999999</v>
      </c>
      <c r="L173" s="35">
        <v>309.93255663999997</v>
      </c>
      <c r="M173" s="35">
        <v>0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10022.63718498</v>
      </c>
      <c r="C174" s="35">
        <f t="shared" ref="C174" si="322">G174+K174</f>
        <v>4199.4605032600002</v>
      </c>
      <c r="D174" s="35">
        <f t="shared" ref="D174" si="323">H174+L174</f>
        <v>5760.6498495200003</v>
      </c>
      <c r="E174" s="35">
        <f t="shared" ref="E174" si="324">I174+M174</f>
        <v>62.526832200000001</v>
      </c>
      <c r="F174" s="35">
        <v>9421.5291055599992</v>
      </c>
      <c r="G174" s="35">
        <v>3935.4266136599999</v>
      </c>
      <c r="H174" s="35">
        <v>5423.5756597</v>
      </c>
      <c r="I174" s="35">
        <v>62.526832200000001</v>
      </c>
      <c r="J174" s="35">
        <v>601.10807941999997</v>
      </c>
      <c r="K174" s="35">
        <v>264.03388960000001</v>
      </c>
      <c r="L174" s="35">
        <v>337.07418982000002</v>
      </c>
      <c r="M174" s="35">
        <v>0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10257.5106462</v>
      </c>
      <c r="C175" s="35">
        <f t="shared" ref="C175" si="325">G175+K175</f>
        <v>4248.6751493100001</v>
      </c>
      <c r="D175" s="35">
        <f t="shared" ref="D175" si="326">H175+L175</f>
        <v>5933.7133032399997</v>
      </c>
      <c r="E175" s="35">
        <f t="shared" ref="E175" si="327">I175+M175</f>
        <v>75.12219365</v>
      </c>
      <c r="F175" s="35">
        <v>9657.8045746299995</v>
      </c>
      <c r="G175" s="35">
        <v>3996.2475895399998</v>
      </c>
      <c r="H175" s="35">
        <v>5586.4347914399996</v>
      </c>
      <c r="I175" s="35">
        <v>75.12219365</v>
      </c>
      <c r="J175" s="35">
        <v>599.70607156999995</v>
      </c>
      <c r="K175" s="35">
        <v>252.42755976999999</v>
      </c>
      <c r="L175" s="35">
        <v>347.27851179999999</v>
      </c>
      <c r="M175" s="35">
        <v>0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10093.619867650001</v>
      </c>
      <c r="C176" s="35">
        <f t="shared" ref="C176" si="328">G176+K176</f>
        <v>3953.95165258</v>
      </c>
      <c r="D176" s="35">
        <f t="shared" ref="D176" si="329">H176+L176</f>
        <v>6020.9165603700003</v>
      </c>
      <c r="E176" s="35">
        <f t="shared" ref="E176" si="330">I176+M176</f>
        <v>118.7516547</v>
      </c>
      <c r="F176" s="35">
        <v>9379.5289182399993</v>
      </c>
      <c r="G176" s="35">
        <v>3555.1806192899999</v>
      </c>
      <c r="H176" s="35">
        <v>5705.5966442500003</v>
      </c>
      <c r="I176" s="35">
        <v>118.7516547</v>
      </c>
      <c r="J176" s="35">
        <v>714.09094941000001</v>
      </c>
      <c r="K176" s="35">
        <v>398.77103328999999</v>
      </c>
      <c r="L176" s="35">
        <v>315.31991612000002</v>
      </c>
      <c r="M176" s="35">
        <v>0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10524.54287261</v>
      </c>
      <c r="C177" s="35">
        <f t="shared" ref="C177" si="331">G177+K177</f>
        <v>4212.5684987499999</v>
      </c>
      <c r="D177" s="35">
        <f t="shared" ref="D177" si="332">H177+L177</f>
        <v>6176.7075743700007</v>
      </c>
      <c r="E177" s="35">
        <f t="shared" ref="E177" si="333">I177+M177</f>
        <v>135.26679949000001</v>
      </c>
      <c r="F177" s="35">
        <v>7930.9710157</v>
      </c>
      <c r="G177" s="35">
        <v>1945.5204089399999</v>
      </c>
      <c r="H177" s="35">
        <v>5850.1838072700002</v>
      </c>
      <c r="I177" s="35">
        <v>135.26679949000001</v>
      </c>
      <c r="J177" s="35">
        <v>2593.57185691</v>
      </c>
      <c r="K177" s="35">
        <v>2267.04808981</v>
      </c>
      <c r="L177" s="35">
        <v>326.52376709999999</v>
      </c>
      <c r="M177" s="35">
        <v>0</v>
      </c>
      <c r="N177" s="35"/>
      <c r="O177" s="35"/>
      <c r="P177" s="35"/>
      <c r="Q177" s="35"/>
    </row>
    <row r="178" spans="1:17" collapsed="1">
      <c r="A178" s="9">
        <v>45627</v>
      </c>
      <c r="B178" s="35">
        <v>10564.934418880001</v>
      </c>
      <c r="C178" s="35">
        <f t="shared" ref="C178" si="334">G178+K178</f>
        <v>4221.3106619199998</v>
      </c>
      <c r="D178" s="35">
        <f t="shared" ref="D178" si="335">H178+L178</f>
        <v>6200.7972066299999</v>
      </c>
      <c r="E178" s="35">
        <f t="shared" ref="E178" si="336">I178+M178</f>
        <v>142.82655033</v>
      </c>
      <c r="F178" s="35">
        <v>7937.4567469499998</v>
      </c>
      <c r="G178" s="35">
        <v>1916.2685463099999</v>
      </c>
      <c r="H178" s="35">
        <v>5878.3616503100002</v>
      </c>
      <c r="I178" s="35">
        <v>142.82655033</v>
      </c>
      <c r="J178" s="35">
        <v>2627.4776719299998</v>
      </c>
      <c r="K178" s="35">
        <v>2305.0421156100001</v>
      </c>
      <c r="L178" s="35">
        <v>322.43555631999999</v>
      </c>
      <c r="M178" s="35">
        <v>0</v>
      </c>
      <c r="N178" s="35"/>
      <c r="O178" s="35"/>
      <c r="P178" s="35"/>
      <c r="Q178" s="35"/>
    </row>
    <row r="179" spans="1:17">
      <c r="A179" s="9">
        <v>45658</v>
      </c>
      <c r="B179" s="35">
        <v>10254.261164940001</v>
      </c>
      <c r="C179" s="35">
        <f t="shared" ref="C179" si="337">G179+K179</f>
        <v>3886.7272636899997</v>
      </c>
      <c r="D179" s="35">
        <f t="shared" ref="D179" si="338">H179+L179</f>
        <v>6224.7324784900002</v>
      </c>
      <c r="E179" s="35">
        <f t="shared" ref="E179" si="339">I179+M179</f>
        <v>142.80142276000001</v>
      </c>
      <c r="F179" s="35">
        <v>7987.0176006399997</v>
      </c>
      <c r="G179" s="35">
        <v>1956.6814440999999</v>
      </c>
      <c r="H179" s="35">
        <v>5887.5347337800004</v>
      </c>
      <c r="I179" s="35">
        <v>142.80142276000001</v>
      </c>
      <c r="J179" s="35">
        <v>2267.2435642999999</v>
      </c>
      <c r="K179" s="35">
        <v>1930.0458195900001</v>
      </c>
      <c r="L179" s="35">
        <v>337.19774470999999</v>
      </c>
      <c r="M179" s="35">
        <v>0</v>
      </c>
      <c r="N179" s="35"/>
      <c r="O179" s="35"/>
      <c r="P179" s="35"/>
      <c r="Q179" s="35"/>
    </row>
    <row r="180" spans="1:17">
      <c r="A180" s="9">
        <v>45689</v>
      </c>
      <c r="B180" s="35">
        <v>10074.35223235</v>
      </c>
      <c r="C180" s="35">
        <f t="shared" ref="C180" si="340">G180+K180</f>
        <v>3637.6454234399998</v>
      </c>
      <c r="D180" s="35">
        <f t="shared" ref="D180" si="341">H180+L180</f>
        <v>6296.0511275500003</v>
      </c>
      <c r="E180" s="35">
        <f t="shared" ref="E180" si="342">I180+M180</f>
        <v>140.65568135999999</v>
      </c>
      <c r="F180" s="35">
        <v>7904.0384273400005</v>
      </c>
      <c r="G180" s="35">
        <v>1825.27502559</v>
      </c>
      <c r="H180" s="35">
        <v>5938.1077203900004</v>
      </c>
      <c r="I180" s="35">
        <v>140.65568135999999</v>
      </c>
      <c r="J180" s="35">
        <v>2170.3138050100001</v>
      </c>
      <c r="K180" s="35">
        <v>1812.37039785</v>
      </c>
      <c r="L180" s="35">
        <v>357.94340715999999</v>
      </c>
      <c r="M180" s="35">
        <v>0</v>
      </c>
      <c r="N180" s="35"/>
      <c r="O180" s="35"/>
      <c r="P180" s="35"/>
      <c r="Q180" s="35"/>
    </row>
    <row r="181" spans="1:17">
      <c r="A181" s="9">
        <v>45717</v>
      </c>
      <c r="B181" s="35">
        <v>9483.2102896899996</v>
      </c>
      <c r="C181" s="35">
        <f t="shared" ref="C181" si="343">G181+K181</f>
        <v>2870.3019360199996</v>
      </c>
      <c r="D181" s="35">
        <f t="shared" ref="D181" si="344">H181+L181</f>
        <v>6459.6012265700001</v>
      </c>
      <c r="E181" s="35">
        <f t="shared" ref="E181" si="345">I181+M181</f>
        <v>153.3071271</v>
      </c>
      <c r="F181" s="35">
        <v>8059.6968527600002</v>
      </c>
      <c r="G181" s="35">
        <v>1815.97344901</v>
      </c>
      <c r="H181" s="35">
        <v>6090.4162766500003</v>
      </c>
      <c r="I181" s="35">
        <v>153.3071271</v>
      </c>
      <c r="J181" s="35">
        <v>1423.5134369299999</v>
      </c>
      <c r="K181" s="35">
        <v>1054.3284870099999</v>
      </c>
      <c r="L181" s="35">
        <v>369.18494992000001</v>
      </c>
      <c r="M181" s="35">
        <v>0</v>
      </c>
      <c r="N181" s="35"/>
      <c r="O181" s="35"/>
      <c r="P181" s="35"/>
      <c r="Q181" s="35"/>
    </row>
    <row r="182" spans="1:17">
      <c r="A182" s="9">
        <v>45748</v>
      </c>
      <c r="B182" s="35">
        <v>9412.8235233800006</v>
      </c>
      <c r="C182" s="35">
        <f t="shared" ref="C182" si="346">G182+K182</f>
        <v>2738.5529319399998</v>
      </c>
      <c r="D182" s="35">
        <f t="shared" ref="D182" si="347">H182+L182</f>
        <v>6508.92990646</v>
      </c>
      <c r="E182" s="35">
        <f t="shared" ref="E182" si="348">I182+M182</f>
        <v>165.34068497999999</v>
      </c>
      <c r="F182" s="35">
        <v>8098.6708866400004</v>
      </c>
      <c r="G182" s="35">
        <v>1805.7640366999999</v>
      </c>
      <c r="H182" s="35">
        <v>6127.5661649599997</v>
      </c>
      <c r="I182" s="35">
        <v>165.34068497999999</v>
      </c>
      <c r="J182" s="35">
        <v>1314.1526367399999</v>
      </c>
      <c r="K182" s="35">
        <v>932.78889523999999</v>
      </c>
      <c r="L182" s="35">
        <v>381.3637415</v>
      </c>
      <c r="M182" s="35">
        <v>0</v>
      </c>
      <c r="N182" s="35"/>
      <c r="O182" s="35"/>
      <c r="P182" s="35"/>
      <c r="Q182" s="35"/>
    </row>
    <row r="183" spans="1:17">
      <c r="A183" s="9">
        <v>45778</v>
      </c>
      <c r="B183" s="35">
        <v>9529.5865589000005</v>
      </c>
      <c r="C183" s="35">
        <f t="shared" ref="C183" si="349">G183+K183</f>
        <v>2755.9749760099999</v>
      </c>
      <c r="D183" s="35">
        <f t="shared" ref="D183" si="350">H183+L183</f>
        <v>6608.6006283999996</v>
      </c>
      <c r="E183" s="35">
        <f t="shared" ref="E183" si="351">I183+M183</f>
        <v>165.01095448999999</v>
      </c>
      <c r="F183" s="35">
        <v>8359.9537732000008</v>
      </c>
      <c r="G183" s="35">
        <v>1958.46135964</v>
      </c>
      <c r="H183" s="35">
        <v>6236.4814590699998</v>
      </c>
      <c r="I183" s="35">
        <v>165.01095448999999</v>
      </c>
      <c r="J183" s="35">
        <v>1169.6327857000001</v>
      </c>
      <c r="K183" s="35">
        <v>797.51361637000002</v>
      </c>
      <c r="L183" s="35">
        <v>372.11916932999998</v>
      </c>
      <c r="M183" s="35">
        <v>0</v>
      </c>
      <c r="N183" s="35"/>
      <c r="O183" s="35"/>
      <c r="P183" s="35"/>
      <c r="Q183" s="35"/>
    </row>
    <row r="184" spans="1:17">
      <c r="A184" s="9">
        <v>45809</v>
      </c>
      <c r="B184" s="35">
        <v>10466.426040570001</v>
      </c>
      <c r="C184" s="35">
        <f t="shared" ref="C184" si="352">G184+K184</f>
        <v>2991.8956293199999</v>
      </c>
      <c r="D184" s="35">
        <f t="shared" ref="D184" si="353">H184+L184</f>
        <v>7086.6730823200005</v>
      </c>
      <c r="E184" s="35">
        <f t="shared" ref="E184" si="354">I184+M184</f>
        <v>387.85732892999999</v>
      </c>
      <c r="F184" s="35">
        <v>8881.8923485600008</v>
      </c>
      <c r="G184" s="35">
        <v>1922.27400659</v>
      </c>
      <c r="H184" s="35">
        <v>6755.0322920600001</v>
      </c>
      <c r="I184" s="35">
        <v>204.58604991000001</v>
      </c>
      <c r="J184" s="35">
        <v>1584.5336920100001</v>
      </c>
      <c r="K184" s="35">
        <v>1069.6216227299999</v>
      </c>
      <c r="L184" s="35">
        <v>331.64079026000002</v>
      </c>
      <c r="M184" s="35">
        <v>183.27127902000001</v>
      </c>
      <c r="N184" s="35"/>
      <c r="O184" s="35"/>
      <c r="P184" s="35"/>
      <c r="Q184" s="35"/>
    </row>
    <row r="185" spans="1:17">
      <c r="A185" s="9">
        <v>45839</v>
      </c>
      <c r="B185" s="35">
        <v>11385.09148519</v>
      </c>
      <c r="C185" s="35">
        <f t="shared" ref="C185" si="355">G185+K185</f>
        <v>3774.0311156600001</v>
      </c>
      <c r="D185" s="35">
        <f t="shared" ref="D185" si="356">H185+L185</f>
        <v>7174.0523122800005</v>
      </c>
      <c r="E185" s="35">
        <f t="shared" ref="E185" si="357">I185+M185</f>
        <v>437.00805724999998</v>
      </c>
      <c r="F185" s="35">
        <v>9179.2943938699991</v>
      </c>
      <c r="G185" s="35">
        <v>2084.4883365699998</v>
      </c>
      <c r="H185" s="35">
        <v>6837.5100336300002</v>
      </c>
      <c r="I185" s="35">
        <v>257.29602367000001</v>
      </c>
      <c r="J185" s="35">
        <v>2205.7970913200002</v>
      </c>
      <c r="K185" s="35">
        <v>1689.5427790900001</v>
      </c>
      <c r="L185" s="35">
        <v>336.54227865000001</v>
      </c>
      <c r="M185" s="35">
        <v>179.71203358</v>
      </c>
      <c r="N185" s="35"/>
      <c r="O185" s="35"/>
      <c r="P185" s="35"/>
      <c r="Q185" s="35"/>
    </row>
    <row r="186" spans="1:17">
      <c r="A186" s="9">
        <v>45870</v>
      </c>
      <c r="B186" s="35">
        <v>13069.627829520001</v>
      </c>
      <c r="C186" s="35">
        <f t="shared" ref="C186" si="358">G186+K186</f>
        <v>5248.7145576599996</v>
      </c>
      <c r="D186" s="35">
        <f t="shared" ref="D186" si="359">H186+L186</f>
        <v>7384.1431712900003</v>
      </c>
      <c r="E186" s="35">
        <f t="shared" ref="E186" si="360">I186+M186</f>
        <v>436.77010057000001</v>
      </c>
      <c r="F186" s="35">
        <v>9922.5890060900001</v>
      </c>
      <c r="G186" s="35">
        <v>2611.2768851999999</v>
      </c>
      <c r="H186" s="35">
        <v>7052.7848900600002</v>
      </c>
      <c r="I186" s="35">
        <v>258.52723083000001</v>
      </c>
      <c r="J186" s="35">
        <v>3147.0388234299999</v>
      </c>
      <c r="K186" s="35">
        <v>2637.4376724600002</v>
      </c>
      <c r="L186" s="35">
        <v>331.35828122999999</v>
      </c>
      <c r="M186" s="35">
        <v>178.24286974</v>
      </c>
      <c r="N186" s="35"/>
      <c r="O186" s="35"/>
      <c r="P186" s="35"/>
      <c r="Q186" s="35"/>
    </row>
    <row r="187" spans="1:17">
      <c r="A187" s="9">
        <v>45901</v>
      </c>
      <c r="B187" s="35">
        <v>13641.568899530001</v>
      </c>
      <c r="C187" s="35">
        <f t="shared" ref="C187" si="361">G187+K187</f>
        <v>5794.0442137299997</v>
      </c>
      <c r="D187" s="35">
        <f t="shared" ref="D187" si="362">H187+L187</f>
        <v>7403.88498953</v>
      </c>
      <c r="E187" s="35">
        <f t="shared" ref="E187" si="363">I187+M187</f>
        <v>443.63969627</v>
      </c>
      <c r="F187" s="35">
        <v>9511.5106596400001</v>
      </c>
      <c r="G187" s="35">
        <v>2179.9694034499998</v>
      </c>
      <c r="H187" s="35">
        <v>7067.6116974699999</v>
      </c>
      <c r="I187" s="35">
        <v>263.92955871999999</v>
      </c>
      <c r="J187" s="35">
        <v>4130.0582398899996</v>
      </c>
      <c r="K187" s="35">
        <v>3614.0748102799998</v>
      </c>
      <c r="L187" s="35">
        <v>336.27329206000002</v>
      </c>
      <c r="M187" s="35">
        <v>179.71013755000001</v>
      </c>
      <c r="N187" s="35"/>
      <c r="O187" s="35"/>
      <c r="P187" s="35"/>
      <c r="Q187" s="35"/>
    </row>
    <row r="188" spans="1:17">
      <c r="A188" s="9">
        <v>45931</v>
      </c>
      <c r="B188" s="35">
        <v>13562.47987155</v>
      </c>
      <c r="C188" s="35">
        <f t="shared" ref="C188" si="364">G188+K188</f>
        <v>5536.1388157599995</v>
      </c>
      <c r="D188" s="35">
        <f t="shared" ref="D188" si="365">H188+L188</f>
        <v>7587.8002791099998</v>
      </c>
      <c r="E188" s="35">
        <f t="shared" ref="E188" si="366">I188+M188</f>
        <v>438.54077668000002</v>
      </c>
      <c r="F188" s="35">
        <v>9428.6295142899999</v>
      </c>
      <c r="G188" s="35">
        <v>2036.2237902100001</v>
      </c>
      <c r="H188" s="35">
        <v>7132.6652112499996</v>
      </c>
      <c r="I188" s="35">
        <v>259.74051283</v>
      </c>
      <c r="J188" s="35">
        <v>4133.8503572600002</v>
      </c>
      <c r="K188" s="35">
        <v>3499.9150255499999</v>
      </c>
      <c r="L188" s="35">
        <v>455.13506785999999</v>
      </c>
      <c r="M188" s="35">
        <v>178.80026384999999</v>
      </c>
      <c r="N188" s="35"/>
      <c r="O188" s="35"/>
      <c r="P188" s="35"/>
      <c r="Q188" s="35"/>
    </row>
    <row r="189" spans="1:17">
      <c r="A189" s="9">
        <v>45962</v>
      </c>
      <c r="B189" s="35">
        <v>14066.355419580001</v>
      </c>
      <c r="C189" s="35">
        <f t="shared" ref="C189" si="367">G189+K189</f>
        <v>5513.5162109499997</v>
      </c>
      <c r="D189" s="35">
        <f t="shared" ref="D189" si="368">H189+L189</f>
        <v>8120.5458118200004</v>
      </c>
      <c r="E189" s="35">
        <f t="shared" ref="E189" si="369">I189+M189</f>
        <v>432.29339680999999</v>
      </c>
      <c r="F189" s="35">
        <v>10045.446176810001</v>
      </c>
      <c r="G189" s="35">
        <v>2065.9091152999999</v>
      </c>
      <c r="H189" s="35">
        <v>7726.10263588</v>
      </c>
      <c r="I189" s="35">
        <v>253.43442562999999</v>
      </c>
      <c r="J189" s="35">
        <v>4020.9092427700002</v>
      </c>
      <c r="K189" s="35">
        <v>3447.6070956499998</v>
      </c>
      <c r="L189" s="35">
        <v>394.44317594</v>
      </c>
      <c r="M189" s="35">
        <v>178.85897118</v>
      </c>
      <c r="N189" s="35"/>
      <c r="O189" s="35"/>
      <c r="P189" s="35"/>
      <c r="Q189" s="35"/>
    </row>
    <row r="190" spans="1:17">
      <c r="A190" s="9">
        <v>45992</v>
      </c>
      <c r="B190" s="35">
        <v>14213.473708719999</v>
      </c>
      <c r="C190" s="35">
        <f t="shared" ref="C190" si="370">G190+K190</f>
        <v>5428.1417161400004</v>
      </c>
      <c r="D190" s="35">
        <f t="shared" ref="D190" si="371">H190+L190</f>
        <v>8289.2763124100002</v>
      </c>
      <c r="E190" s="35">
        <f t="shared" ref="E190" si="372">I190+M190</f>
        <v>496.05568016999996</v>
      </c>
      <c r="F190" s="35">
        <v>10122.59379674</v>
      </c>
      <c r="G190" s="35">
        <v>1971.29607003</v>
      </c>
      <c r="H190" s="35">
        <v>7836.4801447299997</v>
      </c>
      <c r="I190" s="35">
        <v>314.81758198</v>
      </c>
      <c r="J190" s="35">
        <v>4090.8799119800001</v>
      </c>
      <c r="K190" s="35">
        <v>3456.84564611</v>
      </c>
      <c r="L190" s="35">
        <v>452.79616768</v>
      </c>
      <c r="M190" s="35">
        <v>181.23809818999999</v>
      </c>
      <c r="N190" s="35"/>
      <c r="O190" s="35"/>
      <c r="P190" s="35"/>
      <c r="Q190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4426.7458779999997</v>
      </c>
      <c r="C170" s="35">
        <f t="shared" ref="C170" si="310">G170+K170</f>
        <v>2452.6531093499998</v>
      </c>
      <c r="D170" s="35">
        <f t="shared" ref="D170" si="311">H170+L170</f>
        <v>1182.7326232799999</v>
      </c>
      <c r="E170" s="35">
        <f t="shared" ref="E170" si="312">I170+M170</f>
        <v>791.36014537000005</v>
      </c>
      <c r="F170" s="35">
        <v>4372.8685841200004</v>
      </c>
      <c r="G170" s="35">
        <v>2452.6354657799998</v>
      </c>
      <c r="H170" s="35">
        <v>1181.60956988</v>
      </c>
      <c r="I170" s="35">
        <v>738.62354846000005</v>
      </c>
      <c r="J170" s="35">
        <v>53.877293880000003</v>
      </c>
      <c r="K170" s="35">
        <v>1.7643570000000001E-2</v>
      </c>
      <c r="L170" s="35">
        <v>1.1230534000000001</v>
      </c>
      <c r="M170" s="35">
        <v>52.736596910000003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4502.9079306200001</v>
      </c>
      <c r="C171" s="35">
        <f t="shared" ref="C171" si="313">G171+K171</f>
        <v>2498.19944227</v>
      </c>
      <c r="D171" s="35">
        <f t="shared" ref="D171" si="314">H171+L171</f>
        <v>1198.0996875200001</v>
      </c>
      <c r="E171" s="35">
        <f t="shared" ref="E171" si="315">I171+M171</f>
        <v>806.60880083000006</v>
      </c>
      <c r="F171" s="35">
        <v>4452.4090279299999</v>
      </c>
      <c r="G171" s="35">
        <v>2498.1007000499999</v>
      </c>
      <c r="H171" s="35">
        <v>1196.9530993000001</v>
      </c>
      <c r="I171" s="35">
        <v>757.35522858000002</v>
      </c>
      <c r="J171" s="35">
        <v>50.498902690000001</v>
      </c>
      <c r="K171" s="35">
        <v>9.8742220000000006E-2</v>
      </c>
      <c r="L171" s="35">
        <v>1.1465882199999999</v>
      </c>
      <c r="M171" s="35">
        <v>49.253572249999998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4601.8102620999998</v>
      </c>
      <c r="C172" s="35">
        <f t="shared" ref="C172" si="316">G172+K172</f>
        <v>2549.0386020599999</v>
      </c>
      <c r="D172" s="35">
        <f t="shared" ref="D172" si="317">H172+L172</f>
        <v>1234.6205959199999</v>
      </c>
      <c r="E172" s="35">
        <f t="shared" ref="E172" si="318">I172+M172</f>
        <v>818.15106412</v>
      </c>
      <c r="F172" s="35">
        <v>4552.3454377400003</v>
      </c>
      <c r="G172" s="35">
        <v>2548.97848372</v>
      </c>
      <c r="H172" s="35">
        <v>1233.47295614</v>
      </c>
      <c r="I172" s="35">
        <v>769.89399788000003</v>
      </c>
      <c r="J172" s="35">
        <v>49.464824360000001</v>
      </c>
      <c r="K172" s="35">
        <v>6.0118339999999999E-2</v>
      </c>
      <c r="L172" s="35">
        <v>1.14763978</v>
      </c>
      <c r="M172" s="35">
        <v>48.25706624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4755.5060571100003</v>
      </c>
      <c r="C173" s="35">
        <f t="shared" ref="C173" si="319">G173+K173</f>
        <v>2661.0082138399998</v>
      </c>
      <c r="D173" s="35">
        <f t="shared" ref="D173" si="320">H173+L173</f>
        <v>1254.89344658</v>
      </c>
      <c r="E173" s="35">
        <f t="shared" ref="E173" si="321">I173+M173</f>
        <v>839.60439669000004</v>
      </c>
      <c r="F173" s="35">
        <v>4706.3210962100002</v>
      </c>
      <c r="G173" s="35">
        <v>2660.9304545599998</v>
      </c>
      <c r="H173" s="35">
        <v>1253.7318864900001</v>
      </c>
      <c r="I173" s="35">
        <v>791.65875516000006</v>
      </c>
      <c r="J173" s="35">
        <v>49.1849609</v>
      </c>
      <c r="K173" s="35">
        <v>7.775928E-2</v>
      </c>
      <c r="L173" s="35">
        <v>1.16156009</v>
      </c>
      <c r="M173" s="35">
        <v>47.945641530000003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4909.1260844199996</v>
      </c>
      <c r="C174" s="35">
        <f t="shared" ref="C174" si="322">G174+K174</f>
        <v>2723.0314202200002</v>
      </c>
      <c r="D174" s="35">
        <f t="shared" ref="D174" si="323">H174+L174</f>
        <v>1326.10395728</v>
      </c>
      <c r="E174" s="35">
        <f t="shared" ref="E174" si="324">I174+M174</f>
        <v>859.99070691999998</v>
      </c>
      <c r="F174" s="35">
        <v>4859.9566227300002</v>
      </c>
      <c r="G174" s="35">
        <v>2722.97113829</v>
      </c>
      <c r="H174" s="35">
        <v>1324.9378391400001</v>
      </c>
      <c r="I174" s="35">
        <v>812.0476453</v>
      </c>
      <c r="J174" s="35">
        <v>49.169461689999999</v>
      </c>
      <c r="K174" s="35">
        <v>6.0281929999999997E-2</v>
      </c>
      <c r="L174" s="35">
        <v>1.16611814</v>
      </c>
      <c r="M174" s="35">
        <v>47.943061620000002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4959.6173088699998</v>
      </c>
      <c r="C175" s="35">
        <f t="shared" ref="C175" si="325">G175+K175</f>
        <v>2742.4746423699999</v>
      </c>
      <c r="D175" s="35">
        <f t="shared" ref="D175" si="326">H175+L175</f>
        <v>1340.9005658900001</v>
      </c>
      <c r="E175" s="35">
        <f t="shared" ref="E175" si="327">I175+M175</f>
        <v>876.24210061000008</v>
      </c>
      <c r="F175" s="35">
        <v>4910.7170702499998</v>
      </c>
      <c r="G175" s="35">
        <v>2742.4492444399998</v>
      </c>
      <c r="H175" s="35">
        <v>1339.7351187199999</v>
      </c>
      <c r="I175" s="35">
        <v>828.53270709000003</v>
      </c>
      <c r="J175" s="35">
        <v>48.900238620000003</v>
      </c>
      <c r="K175" s="35">
        <v>2.5397929999999999E-2</v>
      </c>
      <c r="L175" s="35">
        <v>1.16544717</v>
      </c>
      <c r="M175" s="35">
        <v>47.709393519999999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5022.1392787799996</v>
      </c>
      <c r="C176" s="35">
        <f t="shared" ref="C176" si="328">G176+K176</f>
        <v>2781.5524739099997</v>
      </c>
      <c r="D176" s="35">
        <f t="shared" ref="D176" si="329">H176+L176</f>
        <v>1360.0336334499998</v>
      </c>
      <c r="E176" s="35">
        <f t="shared" ref="E176" si="330">I176+M176</f>
        <v>880.55317142000001</v>
      </c>
      <c r="F176" s="35">
        <v>4997.6392399099996</v>
      </c>
      <c r="G176" s="35">
        <v>2781.5114665699998</v>
      </c>
      <c r="H176" s="35">
        <v>1360.0329779199999</v>
      </c>
      <c r="I176" s="35">
        <v>856.09479541999997</v>
      </c>
      <c r="J176" s="35">
        <v>24.500038870000001</v>
      </c>
      <c r="K176" s="35">
        <v>4.1007340000000003E-2</v>
      </c>
      <c r="L176" s="35">
        <v>6.5552999999999998E-4</v>
      </c>
      <c r="M176" s="35">
        <v>24.458376000000001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5138.5963404300001</v>
      </c>
      <c r="C177" s="35">
        <f t="shared" ref="C177" si="331">G177+K177</f>
        <v>2824.1448739100001</v>
      </c>
      <c r="D177" s="35">
        <f t="shared" ref="D177" si="332">H177+L177</f>
        <v>1420.6549309</v>
      </c>
      <c r="E177" s="35">
        <f t="shared" ref="E177" si="333">I177+M177</f>
        <v>893.79653561999999</v>
      </c>
      <c r="F177" s="35">
        <v>5114.1014191699996</v>
      </c>
      <c r="G177" s="35">
        <v>2824.1187786</v>
      </c>
      <c r="H177" s="35">
        <v>1420.6542727999999</v>
      </c>
      <c r="I177" s="35">
        <v>869.32836777</v>
      </c>
      <c r="J177" s="35">
        <v>24.494921260000002</v>
      </c>
      <c r="K177" s="35">
        <v>2.609531E-2</v>
      </c>
      <c r="L177" s="35">
        <v>6.581E-4</v>
      </c>
      <c r="M177" s="35">
        <v>24.46816785</v>
      </c>
      <c r="N177" s="35"/>
      <c r="O177" s="35"/>
      <c r="P177" s="35"/>
      <c r="Q177" s="35"/>
    </row>
    <row r="178" spans="1:17" collapsed="1">
      <c r="A178" s="9">
        <v>45627</v>
      </c>
      <c r="B178" s="35">
        <v>5126.2908501100001</v>
      </c>
      <c r="C178" s="35">
        <f t="shared" ref="C178" si="334">G178+K178</f>
        <v>2801.1309961000002</v>
      </c>
      <c r="D178" s="35">
        <f t="shared" ref="D178" si="335">H178+L178</f>
        <v>1426.43715264</v>
      </c>
      <c r="E178" s="35">
        <f t="shared" ref="E178" si="336">I178+M178</f>
        <v>898.7227013700001</v>
      </c>
      <c r="F178" s="35">
        <v>5101.6940908300003</v>
      </c>
      <c r="G178" s="35">
        <v>2801.1142416600001</v>
      </c>
      <c r="H178" s="35">
        <v>1426.4364875799999</v>
      </c>
      <c r="I178" s="35">
        <v>874.14336159000004</v>
      </c>
      <c r="J178" s="35">
        <v>24.596759280000001</v>
      </c>
      <c r="K178" s="35">
        <v>1.6754439999999999E-2</v>
      </c>
      <c r="L178" s="35">
        <v>6.6505999999999998E-4</v>
      </c>
      <c r="M178" s="35">
        <v>24.579339780000002</v>
      </c>
      <c r="N178" s="35"/>
      <c r="O178" s="35"/>
      <c r="P178" s="35"/>
      <c r="Q178" s="35"/>
    </row>
    <row r="179" spans="1:17">
      <c r="A179" s="9">
        <v>45658</v>
      </c>
      <c r="B179" s="35">
        <v>5249.8230897499998</v>
      </c>
      <c r="C179" s="35">
        <f t="shared" ref="C179" si="337">G179+K179</f>
        <v>2967.39434725</v>
      </c>
      <c r="D179" s="35">
        <f t="shared" ref="D179" si="338">H179+L179</f>
        <v>1367.2144926000001</v>
      </c>
      <c r="E179" s="35">
        <f t="shared" ref="E179" si="339">I179+M179</f>
        <v>915.21424990000003</v>
      </c>
      <c r="F179" s="35">
        <v>5225.4901009200003</v>
      </c>
      <c r="G179" s="35">
        <v>2967.3398284099999</v>
      </c>
      <c r="H179" s="35">
        <v>1367.21383094</v>
      </c>
      <c r="I179" s="35">
        <v>890.93644157000006</v>
      </c>
      <c r="J179" s="35">
        <v>24.332988830000001</v>
      </c>
      <c r="K179" s="35">
        <v>5.4518839999999999E-2</v>
      </c>
      <c r="L179" s="35">
        <v>6.6166E-4</v>
      </c>
      <c r="M179" s="35">
        <v>24.277808329999999</v>
      </c>
      <c r="N179" s="35"/>
      <c r="O179" s="35"/>
      <c r="P179" s="35"/>
      <c r="Q179" s="35"/>
    </row>
    <row r="180" spans="1:17">
      <c r="A180" s="9">
        <v>45689</v>
      </c>
      <c r="B180" s="35">
        <v>5304.1467164599999</v>
      </c>
      <c r="C180" s="35">
        <f t="shared" ref="C180" si="340">G180+K180</f>
        <v>2988.08732624</v>
      </c>
      <c r="D180" s="35">
        <f t="shared" ref="D180" si="341">H180+L180</f>
        <v>1385.1693567899999</v>
      </c>
      <c r="E180" s="35">
        <f t="shared" ref="E180" si="342">I180+M180</f>
        <v>930.89003343000002</v>
      </c>
      <c r="F180" s="35">
        <v>5280.3549456299997</v>
      </c>
      <c r="G180" s="35">
        <v>2988.0699949999998</v>
      </c>
      <c r="H180" s="35">
        <v>1385.1686999999999</v>
      </c>
      <c r="I180" s="35">
        <v>907.11625062999997</v>
      </c>
      <c r="J180" s="35">
        <v>23.791770830000001</v>
      </c>
      <c r="K180" s="35">
        <v>1.7331240000000001E-2</v>
      </c>
      <c r="L180" s="35">
        <v>6.5678999999999998E-4</v>
      </c>
      <c r="M180" s="35">
        <v>23.773782799999999</v>
      </c>
      <c r="N180" s="35"/>
      <c r="O180" s="35"/>
      <c r="P180" s="35"/>
      <c r="Q180" s="35"/>
    </row>
    <row r="181" spans="1:17">
      <c r="A181" s="9">
        <v>45717</v>
      </c>
      <c r="B181" s="35">
        <v>5441.7176261699997</v>
      </c>
      <c r="C181" s="35">
        <f t="shared" ref="C181" si="343">G181+K181</f>
        <v>3000.9369674299996</v>
      </c>
      <c r="D181" s="35">
        <f t="shared" ref="D181" si="344">H181+L181</f>
        <v>1496.5930692000002</v>
      </c>
      <c r="E181" s="35">
        <f t="shared" ref="E181" si="345">I181+M181</f>
        <v>944.18758953999998</v>
      </c>
      <c r="F181" s="35">
        <v>5420.5586916000002</v>
      </c>
      <c r="G181" s="35">
        <v>3000.9227359699998</v>
      </c>
      <c r="H181" s="35">
        <v>1496.5924129800001</v>
      </c>
      <c r="I181" s="35">
        <v>923.04354264999995</v>
      </c>
      <c r="J181" s="35">
        <v>21.15893457</v>
      </c>
      <c r="K181" s="35">
        <v>1.423146E-2</v>
      </c>
      <c r="L181" s="35">
        <v>6.5622E-4</v>
      </c>
      <c r="M181" s="35">
        <v>21.144046889999998</v>
      </c>
      <c r="N181" s="35"/>
      <c r="O181" s="35"/>
      <c r="P181" s="35"/>
      <c r="Q181" s="35"/>
    </row>
    <row r="182" spans="1:17">
      <c r="A182" s="9">
        <v>45748</v>
      </c>
      <c r="B182" s="35">
        <v>5509.3796055900002</v>
      </c>
      <c r="C182" s="35">
        <f t="shared" ref="C182" si="346">G182+K182</f>
        <v>3227.38480497</v>
      </c>
      <c r="D182" s="35">
        <f t="shared" ref="D182" si="347">H182+L182</f>
        <v>1327.7279174599998</v>
      </c>
      <c r="E182" s="35">
        <f t="shared" ref="E182" si="348">I182+M182</f>
        <v>954.26688316000002</v>
      </c>
      <c r="F182" s="35">
        <v>5488.6331275399998</v>
      </c>
      <c r="G182" s="35">
        <v>3227.37493946</v>
      </c>
      <c r="H182" s="35">
        <v>1327.7265072499999</v>
      </c>
      <c r="I182" s="35">
        <v>933.53168083000003</v>
      </c>
      <c r="J182" s="35">
        <v>20.74647805</v>
      </c>
      <c r="K182" s="35">
        <v>9.8655099999999992E-3</v>
      </c>
      <c r="L182" s="35">
        <v>1.4102100000000001E-3</v>
      </c>
      <c r="M182" s="35">
        <v>20.73520233</v>
      </c>
      <c r="N182" s="35"/>
      <c r="O182" s="35"/>
      <c r="P182" s="35"/>
      <c r="Q182" s="35"/>
    </row>
    <row r="183" spans="1:17">
      <c r="A183" s="9">
        <v>45778</v>
      </c>
      <c r="B183" s="35">
        <v>5644.3359668000003</v>
      </c>
      <c r="C183" s="35">
        <f t="shared" ref="C183" si="349">G183+K183</f>
        <v>3306.7184849</v>
      </c>
      <c r="D183" s="35">
        <f t="shared" ref="D183" si="350">H183+L183</f>
        <v>1355.1706835499999</v>
      </c>
      <c r="E183" s="35">
        <f t="shared" ref="E183" si="351">I183+M183</f>
        <v>982.44679834999999</v>
      </c>
      <c r="F183" s="35">
        <v>5623.6512391200004</v>
      </c>
      <c r="G183" s="35">
        <v>3306.7073764199999</v>
      </c>
      <c r="H183" s="35">
        <v>1355.09008277</v>
      </c>
      <c r="I183" s="35">
        <v>961.85377992999997</v>
      </c>
      <c r="J183" s="35">
        <v>20.684727680000002</v>
      </c>
      <c r="K183" s="35">
        <v>1.110848E-2</v>
      </c>
      <c r="L183" s="35">
        <v>8.0600779999999997E-2</v>
      </c>
      <c r="M183" s="35">
        <v>20.59301842</v>
      </c>
      <c r="N183" s="35"/>
      <c r="O183" s="35"/>
      <c r="P183" s="35"/>
      <c r="Q183" s="35"/>
    </row>
    <row r="184" spans="1:17">
      <c r="A184" s="9">
        <v>45809</v>
      </c>
      <c r="B184" s="35">
        <v>5753.5986105800002</v>
      </c>
      <c r="C184" s="35">
        <f t="shared" ref="C184" si="352">G184+K184</f>
        <v>3352.8851232500001</v>
      </c>
      <c r="D184" s="35">
        <f t="shared" ref="D184" si="353">H184+L184</f>
        <v>1390.21358147</v>
      </c>
      <c r="E184" s="35">
        <f t="shared" ref="E184" si="354">I184+M184</f>
        <v>1010.49990586</v>
      </c>
      <c r="F184" s="35">
        <v>5732.9846145399997</v>
      </c>
      <c r="G184" s="35">
        <v>3352.8710838900001</v>
      </c>
      <c r="H184" s="35">
        <v>1390.13288031</v>
      </c>
      <c r="I184" s="35">
        <v>989.98065034000001</v>
      </c>
      <c r="J184" s="35">
        <v>20.61399604</v>
      </c>
      <c r="K184" s="35">
        <v>1.4039360000000001E-2</v>
      </c>
      <c r="L184" s="35">
        <v>8.0701159999999994E-2</v>
      </c>
      <c r="M184" s="35">
        <v>20.519255520000002</v>
      </c>
      <c r="N184" s="35"/>
      <c r="O184" s="35"/>
      <c r="P184" s="35"/>
      <c r="Q184" s="35"/>
    </row>
    <row r="185" spans="1:17">
      <c r="A185" s="9">
        <v>45839</v>
      </c>
      <c r="B185" s="35">
        <v>5904.5861108199997</v>
      </c>
      <c r="C185" s="35">
        <f t="shared" ref="C185" si="355">G185+K185</f>
        <v>3443.7753082100003</v>
      </c>
      <c r="D185" s="35">
        <f t="shared" ref="D185" si="356">H185+L185</f>
        <v>1406.9733891399999</v>
      </c>
      <c r="E185" s="35">
        <f t="shared" ref="E185" si="357">I185+M185</f>
        <v>1053.83741347</v>
      </c>
      <c r="F185" s="35">
        <v>5883.9890262400004</v>
      </c>
      <c r="G185" s="35">
        <v>3443.6818049100002</v>
      </c>
      <c r="H185" s="35">
        <v>1406.8923916599999</v>
      </c>
      <c r="I185" s="35">
        <v>1033.41482967</v>
      </c>
      <c r="J185" s="35">
        <v>20.597084580000001</v>
      </c>
      <c r="K185" s="35">
        <v>9.3503299999999998E-2</v>
      </c>
      <c r="L185" s="35">
        <v>8.0997479999999997E-2</v>
      </c>
      <c r="M185" s="35">
        <v>20.422583800000002</v>
      </c>
      <c r="N185" s="35"/>
      <c r="O185" s="35"/>
      <c r="P185" s="35"/>
      <c r="Q185" s="35"/>
    </row>
    <row r="186" spans="1:17">
      <c r="A186" s="9">
        <v>45870</v>
      </c>
      <c r="B186" s="35">
        <v>6047.8481483200003</v>
      </c>
      <c r="C186" s="35">
        <f t="shared" ref="C186" si="358">G186+K186</f>
        <v>3535.1858032100004</v>
      </c>
      <c r="D186" s="35">
        <f t="shared" ref="D186" si="359">H186+L186</f>
        <v>1433.2023767100002</v>
      </c>
      <c r="E186" s="35">
        <f t="shared" ref="E186" si="360">I186+M186</f>
        <v>1079.4599684</v>
      </c>
      <c r="F186" s="35">
        <v>6027.8168316299998</v>
      </c>
      <c r="G186" s="35">
        <v>3535.1690317500002</v>
      </c>
      <c r="H186" s="35">
        <v>1433.1224144800001</v>
      </c>
      <c r="I186" s="35">
        <v>1059.5253854</v>
      </c>
      <c r="J186" s="35">
        <v>20.031316690000001</v>
      </c>
      <c r="K186" s="35">
        <v>1.6771459999999998E-2</v>
      </c>
      <c r="L186" s="35">
        <v>7.9962229999999995E-2</v>
      </c>
      <c r="M186" s="35">
        <v>19.934583</v>
      </c>
      <c r="N186" s="35"/>
      <c r="O186" s="35"/>
      <c r="P186" s="35"/>
      <c r="Q186" s="35"/>
    </row>
    <row r="187" spans="1:17">
      <c r="A187" s="9">
        <v>45901</v>
      </c>
      <c r="B187" s="35">
        <v>6131.8886087800001</v>
      </c>
      <c r="C187" s="35">
        <f t="shared" ref="C187" si="361">G187+K187</f>
        <v>3529.5812868899998</v>
      </c>
      <c r="D187" s="35">
        <f t="shared" ref="D187" si="362">H187+L187</f>
        <v>1480.4624755</v>
      </c>
      <c r="E187" s="35">
        <f t="shared" ref="E187" si="363">I187+M187</f>
        <v>1121.8448463899999</v>
      </c>
      <c r="F187" s="35">
        <v>6111.9293145600004</v>
      </c>
      <c r="G187" s="35">
        <v>3529.55018475</v>
      </c>
      <c r="H187" s="35">
        <v>1480.38239737</v>
      </c>
      <c r="I187" s="35">
        <v>1101.99673244</v>
      </c>
      <c r="J187" s="35">
        <v>19.95929422</v>
      </c>
      <c r="K187" s="35">
        <v>3.110214E-2</v>
      </c>
      <c r="L187" s="35">
        <v>8.0078129999999997E-2</v>
      </c>
      <c r="M187" s="35">
        <v>19.848113949999998</v>
      </c>
      <c r="N187" s="35"/>
      <c r="O187" s="35"/>
      <c r="P187" s="35"/>
      <c r="Q187" s="35"/>
    </row>
    <row r="188" spans="1:17">
      <c r="A188" s="9">
        <v>45931</v>
      </c>
      <c r="B188" s="35">
        <v>6198.5580136600001</v>
      </c>
      <c r="C188" s="35">
        <f t="shared" ref="C188" si="364">G188+K188</f>
        <v>3545.5663672599999</v>
      </c>
      <c r="D188" s="35">
        <f t="shared" ref="D188" si="365">H188+L188</f>
        <v>1516.1129428699999</v>
      </c>
      <c r="E188" s="35">
        <f t="shared" ref="E188" si="366">I188+M188</f>
        <v>1136.8787035299999</v>
      </c>
      <c r="F188" s="35">
        <v>6178.4662689400002</v>
      </c>
      <c r="G188" s="35">
        <v>3545.5207513599998</v>
      </c>
      <c r="H188" s="35">
        <v>1516.0316124399999</v>
      </c>
      <c r="I188" s="35">
        <v>1116.91390514</v>
      </c>
      <c r="J188" s="35">
        <v>20.091744720000001</v>
      </c>
      <c r="K188" s="35">
        <v>4.5615900000000001E-2</v>
      </c>
      <c r="L188" s="35">
        <v>8.1330429999999995E-2</v>
      </c>
      <c r="M188" s="35">
        <v>19.964798389999999</v>
      </c>
      <c r="N188" s="35"/>
      <c r="O188" s="35"/>
      <c r="P188" s="35"/>
      <c r="Q188" s="35"/>
    </row>
    <row r="189" spans="1:17">
      <c r="A189" s="9">
        <v>45962</v>
      </c>
      <c r="B189" s="35">
        <v>6331.7364040800003</v>
      </c>
      <c r="C189" s="35">
        <f t="shared" ref="C189" si="367">G189+K189</f>
        <v>3615.5833583900003</v>
      </c>
      <c r="D189" s="35">
        <f t="shared" ref="D189" si="368">H189+L189</f>
        <v>1548.81266353</v>
      </c>
      <c r="E189" s="35">
        <f t="shared" ref="E189" si="369">I189+M189</f>
        <v>1167.34038216</v>
      </c>
      <c r="F189" s="35">
        <v>6311.6681075400002</v>
      </c>
      <c r="G189" s="35">
        <v>3615.5626510000002</v>
      </c>
      <c r="H189" s="35">
        <v>1548.7308997600001</v>
      </c>
      <c r="I189" s="35">
        <v>1147.3745567799999</v>
      </c>
      <c r="J189" s="35">
        <v>20.068296539999999</v>
      </c>
      <c r="K189" s="35">
        <v>2.0707389999999999E-2</v>
      </c>
      <c r="L189" s="35">
        <v>8.176377E-2</v>
      </c>
      <c r="M189" s="35">
        <v>19.965825379999998</v>
      </c>
      <c r="N189" s="35"/>
      <c r="O189" s="35"/>
      <c r="P189" s="35"/>
      <c r="Q189" s="35"/>
    </row>
    <row r="190" spans="1:17">
      <c r="A190" s="9">
        <v>45992</v>
      </c>
      <c r="B190" s="35">
        <v>6408.28087736</v>
      </c>
      <c r="C190" s="35">
        <f t="shared" ref="C190" si="370">G190+K190</f>
        <v>3622.1214448599999</v>
      </c>
      <c r="D190" s="35">
        <f t="shared" ref="D190" si="371">H190+L190</f>
        <v>1592.7107532800001</v>
      </c>
      <c r="E190" s="35">
        <f t="shared" ref="E190" si="372">I190+M190</f>
        <v>1193.44867922</v>
      </c>
      <c r="F190" s="35">
        <v>6388.2606903200003</v>
      </c>
      <c r="G190" s="35">
        <v>3622.1007453299999</v>
      </c>
      <c r="H190" s="35">
        <v>1592.6283308</v>
      </c>
      <c r="I190" s="35">
        <v>1173.53161419</v>
      </c>
      <c r="J190" s="35">
        <v>20.02018704</v>
      </c>
      <c r="K190" s="35">
        <v>2.0699530000000001E-2</v>
      </c>
      <c r="L190" s="35">
        <v>8.2422480000000006E-2</v>
      </c>
      <c r="M190" s="35">
        <v>19.91706503</v>
      </c>
      <c r="N190" s="35"/>
      <c r="O190" s="35"/>
      <c r="P190" s="35"/>
      <c r="Q190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225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251</v>
      </c>
      <c r="D7" s="205" t="s">
        <v>252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9">
        <v>45383</v>
      </c>
      <c r="B170" s="130">
        <v>9204.2771225699998</v>
      </c>
      <c r="C170" s="130">
        <v>3093.7498395100001</v>
      </c>
      <c r="D170" s="130">
        <v>4.0257881400000004</v>
      </c>
      <c r="E170" s="130">
        <v>864.16889130000004</v>
      </c>
      <c r="F170" s="130">
        <v>1821.2314364399999</v>
      </c>
      <c r="G170" s="130">
        <v>24.050628750000001</v>
      </c>
      <c r="H170" s="130">
        <v>79.761036820000001</v>
      </c>
      <c r="I170" s="130">
        <v>3134.3037343000001</v>
      </c>
      <c r="J170" s="130">
        <v>117.66609395</v>
      </c>
      <c r="K170" s="130">
        <v>8.7484693700000005</v>
      </c>
      <c r="L170" s="130">
        <v>1.82495181</v>
      </c>
      <c r="M170" s="130">
        <v>0</v>
      </c>
      <c r="N170" s="130">
        <v>25.234544669999998</v>
      </c>
      <c r="O170" s="130">
        <v>5.9561279300000001</v>
      </c>
      <c r="P170" s="130">
        <v>18.19590788</v>
      </c>
      <c r="Q170" s="130">
        <v>2.5801999999999999E-2</v>
      </c>
      <c r="R170" s="130">
        <v>4.2863254499999996</v>
      </c>
      <c r="S170" s="130">
        <v>0</v>
      </c>
      <c r="T170" s="130">
        <v>1.0475442500000001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9">
        <v>45413</v>
      </c>
      <c r="B171" s="130">
        <v>9230.6093366999994</v>
      </c>
      <c r="C171" s="130">
        <v>3126.14235138</v>
      </c>
      <c r="D171" s="130">
        <v>3.9526059899999999</v>
      </c>
      <c r="E171" s="130">
        <v>887.38932235000004</v>
      </c>
      <c r="F171" s="130">
        <v>1821.49040109</v>
      </c>
      <c r="G171" s="130">
        <v>24.307846260000002</v>
      </c>
      <c r="H171" s="130">
        <v>81.70816524</v>
      </c>
      <c r="I171" s="130">
        <v>3105.93873325</v>
      </c>
      <c r="J171" s="130">
        <v>114.38006271</v>
      </c>
      <c r="K171" s="130">
        <v>7.7543331100000001</v>
      </c>
      <c r="L171" s="130">
        <v>1.784764</v>
      </c>
      <c r="M171" s="130">
        <v>0</v>
      </c>
      <c r="N171" s="130">
        <v>26.50784144</v>
      </c>
      <c r="O171" s="130">
        <v>5.8857411700000002</v>
      </c>
      <c r="P171" s="130">
        <v>17.800650529999999</v>
      </c>
      <c r="Q171" s="130">
        <v>2.1813019999999999E-2</v>
      </c>
      <c r="R171" s="130">
        <v>4.4964776899999999</v>
      </c>
      <c r="S171" s="130">
        <v>0</v>
      </c>
      <c r="T171" s="130">
        <v>1.0482274700000001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9">
        <v>45444</v>
      </c>
      <c r="B172" s="130">
        <v>8382.3073361400002</v>
      </c>
      <c r="C172" s="130">
        <v>3300.7895806800002</v>
      </c>
      <c r="D172" s="130">
        <v>4.0023427399999996</v>
      </c>
      <c r="E172" s="130">
        <v>899.18903082999998</v>
      </c>
      <c r="F172" s="130">
        <v>1826.82498386</v>
      </c>
      <c r="G172" s="130">
        <v>21.586002130000001</v>
      </c>
      <c r="H172" s="130">
        <v>82.529256500000002</v>
      </c>
      <c r="I172" s="130">
        <v>2040.8699053800001</v>
      </c>
      <c r="J172" s="130">
        <v>144.19469214</v>
      </c>
      <c r="K172" s="130">
        <v>7.1183376999999997</v>
      </c>
      <c r="L172" s="130">
        <v>1.7431912000000001</v>
      </c>
      <c r="M172" s="130">
        <v>0</v>
      </c>
      <c r="N172" s="130">
        <v>25.93877904</v>
      </c>
      <c r="O172" s="130">
        <v>5.7439228399999998</v>
      </c>
      <c r="P172" s="130">
        <v>16.562449189999999</v>
      </c>
      <c r="Q172" s="130">
        <v>1.7685679999999999E-2</v>
      </c>
      <c r="R172" s="130">
        <v>4.15003952</v>
      </c>
      <c r="S172" s="130">
        <v>0</v>
      </c>
      <c r="T172" s="130">
        <v>1.04713671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9">
        <v>45474</v>
      </c>
      <c r="B173" s="130">
        <v>9676.88672443</v>
      </c>
      <c r="C173" s="130">
        <v>3306.7929264700001</v>
      </c>
      <c r="D173" s="130">
        <v>4.0536624000000003</v>
      </c>
      <c r="E173" s="130">
        <v>963.03832790000001</v>
      </c>
      <c r="F173" s="130">
        <v>1852.09916604</v>
      </c>
      <c r="G173" s="130">
        <v>23.297627800000001</v>
      </c>
      <c r="H173" s="130">
        <v>81.736927460000004</v>
      </c>
      <c r="I173" s="130">
        <v>3247.0239372199999</v>
      </c>
      <c r="J173" s="130">
        <v>138.20483862</v>
      </c>
      <c r="K173" s="130">
        <v>6.1669937700000004</v>
      </c>
      <c r="L173" s="130">
        <v>1.6799999999999998E-5</v>
      </c>
      <c r="M173" s="130">
        <v>0</v>
      </c>
      <c r="N173" s="130">
        <v>26.666883510000002</v>
      </c>
      <c r="O173" s="130">
        <v>7.0811654099999997</v>
      </c>
      <c r="P173" s="130">
        <v>15.782183829999999</v>
      </c>
      <c r="Q173" s="130">
        <v>1.344995E-2</v>
      </c>
      <c r="R173" s="130">
        <v>3.8856832099999998</v>
      </c>
      <c r="S173" s="130">
        <v>0</v>
      </c>
      <c r="T173" s="130">
        <v>1.04293404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9">
        <v>45505</v>
      </c>
      <c r="B174" s="130">
        <v>10022.63718498</v>
      </c>
      <c r="C174" s="130">
        <v>3417.8569145199999</v>
      </c>
      <c r="D174" s="130">
        <v>3.9833546399999999</v>
      </c>
      <c r="E174" s="130">
        <v>1038.6990178999999</v>
      </c>
      <c r="F174" s="130">
        <v>1848.9947821799999</v>
      </c>
      <c r="G174" s="130">
        <v>21.606757980000001</v>
      </c>
      <c r="H174" s="130">
        <v>79.645175570000006</v>
      </c>
      <c r="I174" s="130">
        <v>3443.3712715400002</v>
      </c>
      <c r="J174" s="130">
        <v>113.69130140999999</v>
      </c>
      <c r="K174" s="130">
        <v>5.3923124600000003</v>
      </c>
      <c r="L174" s="130">
        <v>5.0000000000000004E-6</v>
      </c>
      <c r="M174" s="130">
        <v>0</v>
      </c>
      <c r="N174" s="130">
        <v>22.42536501</v>
      </c>
      <c r="O174" s="130">
        <v>7.0863883000000003</v>
      </c>
      <c r="P174" s="130">
        <v>15.36960328</v>
      </c>
      <c r="Q174" s="130">
        <v>9.0854600000000001E-3</v>
      </c>
      <c r="R174" s="130">
        <v>3.4960211399999999</v>
      </c>
      <c r="S174" s="130">
        <v>0</v>
      </c>
      <c r="T174" s="130">
        <v>1.0098285899999999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9">
        <v>45536</v>
      </c>
      <c r="B175" s="130">
        <v>10257.5106462</v>
      </c>
      <c r="C175" s="130">
        <v>3576.6744232699998</v>
      </c>
      <c r="D175" s="130">
        <v>3.9705670400000002</v>
      </c>
      <c r="E175" s="130">
        <v>1150.4207718600001</v>
      </c>
      <c r="F175" s="130">
        <v>1839.6834340299999</v>
      </c>
      <c r="G175" s="130">
        <v>21.333521139999998</v>
      </c>
      <c r="H175" s="130">
        <v>83.946242889999994</v>
      </c>
      <c r="I175" s="130">
        <v>3428.41046585</v>
      </c>
      <c r="J175" s="130">
        <v>105.88879875000001</v>
      </c>
      <c r="K175" s="130">
        <v>4.4130728299999999</v>
      </c>
      <c r="L175" s="130">
        <v>5.0000000000000004E-6</v>
      </c>
      <c r="M175" s="130">
        <v>0</v>
      </c>
      <c r="N175" s="130">
        <v>16.801407959999999</v>
      </c>
      <c r="O175" s="130">
        <v>6.9476100499999998</v>
      </c>
      <c r="P175" s="130">
        <v>14.82970186</v>
      </c>
      <c r="Q175" s="130">
        <v>0</v>
      </c>
      <c r="R175" s="130">
        <v>3.1991048900000001</v>
      </c>
      <c r="S175" s="130">
        <v>0</v>
      </c>
      <c r="T175" s="130">
        <v>0.99151878000000004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9">
        <v>45566</v>
      </c>
      <c r="B176" s="130">
        <v>10093.619867650001</v>
      </c>
      <c r="C176" s="130">
        <v>3668.5142173899999</v>
      </c>
      <c r="D176" s="130">
        <v>3.9038968500000002</v>
      </c>
      <c r="E176" s="130">
        <v>1202.71487667</v>
      </c>
      <c r="F176" s="130">
        <v>1833.9666276400001</v>
      </c>
      <c r="G176" s="130">
        <v>21.81669849</v>
      </c>
      <c r="H176" s="130">
        <v>79.801414960000002</v>
      </c>
      <c r="I176" s="130">
        <v>3123.65658592</v>
      </c>
      <c r="J176" s="130">
        <v>102.52206201</v>
      </c>
      <c r="K176" s="130">
        <v>4.25593954</v>
      </c>
      <c r="L176" s="130">
        <v>10.00468556</v>
      </c>
      <c r="M176" s="130">
        <v>0</v>
      </c>
      <c r="N176" s="130">
        <v>17.581209139999999</v>
      </c>
      <c r="O176" s="130">
        <v>6.8161652899999998</v>
      </c>
      <c r="P176" s="130">
        <v>14.328922909999999</v>
      </c>
      <c r="Q176" s="130">
        <v>0</v>
      </c>
      <c r="R176" s="130">
        <v>2.7310343000000001</v>
      </c>
      <c r="S176" s="130">
        <v>0</v>
      </c>
      <c r="T176" s="130">
        <v>1.0055309800000001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 hidden="1" outlineLevel="1">
      <c r="A177" s="9">
        <v>45597</v>
      </c>
      <c r="B177" s="130">
        <v>10524.54287261</v>
      </c>
      <c r="C177" s="130">
        <v>3705.9182680200001</v>
      </c>
      <c r="D177" s="130">
        <v>3.9536992</v>
      </c>
      <c r="E177" s="130">
        <v>1256.49071613</v>
      </c>
      <c r="F177" s="130">
        <v>1845.49723907</v>
      </c>
      <c r="G177" s="130">
        <v>20.38985023</v>
      </c>
      <c r="H177" s="130">
        <v>79.760997590000002</v>
      </c>
      <c r="I177" s="130">
        <v>3434.0461206199998</v>
      </c>
      <c r="J177" s="130">
        <v>114.28711696000001</v>
      </c>
      <c r="K177" s="130">
        <v>4.2609976400000003</v>
      </c>
      <c r="L177" s="130">
        <v>10.141491589999999</v>
      </c>
      <c r="M177" s="130">
        <v>0</v>
      </c>
      <c r="N177" s="130">
        <v>17.57299853</v>
      </c>
      <c r="O177" s="130">
        <v>6.7837246999999996</v>
      </c>
      <c r="P177" s="130">
        <v>21.734245130000001</v>
      </c>
      <c r="Q177" s="130">
        <v>0</v>
      </c>
      <c r="R177" s="130">
        <v>2.7162589399999999</v>
      </c>
      <c r="S177" s="130">
        <v>0</v>
      </c>
      <c r="T177" s="130">
        <v>0.98914826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10564.934418880001</v>
      </c>
      <c r="C178" s="130">
        <v>3674.9324021500001</v>
      </c>
      <c r="D178" s="130">
        <v>4.0053187299999999</v>
      </c>
      <c r="E178" s="130">
        <v>1318.00218092</v>
      </c>
      <c r="F178" s="130">
        <v>1808.1760744200001</v>
      </c>
      <c r="G178" s="130">
        <v>35.75897741</v>
      </c>
      <c r="H178" s="130">
        <v>83.773749319999993</v>
      </c>
      <c r="I178" s="130">
        <v>3470.0263175099999</v>
      </c>
      <c r="J178" s="130">
        <v>115.33165585</v>
      </c>
      <c r="K178" s="130">
        <v>4.2825852500000003</v>
      </c>
      <c r="L178" s="130">
        <v>11.08358379</v>
      </c>
      <c r="M178" s="130">
        <v>0</v>
      </c>
      <c r="N178" s="130">
        <v>16.36881588</v>
      </c>
      <c r="O178" s="130">
        <v>6.7664294299999996</v>
      </c>
      <c r="P178" s="130">
        <v>12.90392012</v>
      </c>
      <c r="Q178" s="130">
        <v>0</v>
      </c>
      <c r="R178" s="130">
        <v>2.5675340900000001</v>
      </c>
      <c r="S178" s="130">
        <v>0</v>
      </c>
      <c r="T178" s="130">
        <v>0.95487401000000005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10254.261164940001</v>
      </c>
      <c r="C179" s="130">
        <v>3511.8232722500002</v>
      </c>
      <c r="D179" s="130">
        <v>3.93611595</v>
      </c>
      <c r="E179" s="130">
        <v>1375.3828145699999</v>
      </c>
      <c r="F179" s="130">
        <v>1807.1397069</v>
      </c>
      <c r="G179" s="130">
        <v>37.501765339999999</v>
      </c>
      <c r="H179" s="130">
        <v>76.891448969999999</v>
      </c>
      <c r="I179" s="130">
        <v>3234.3420458199998</v>
      </c>
      <c r="J179" s="130">
        <v>149.73048163000001</v>
      </c>
      <c r="K179" s="130">
        <v>4.1900623899999996</v>
      </c>
      <c r="L179" s="130">
        <v>11.123452139999999</v>
      </c>
      <c r="M179" s="130">
        <v>0</v>
      </c>
      <c r="N179" s="130">
        <v>16.11096152</v>
      </c>
      <c r="O179" s="130">
        <v>6.7082412700000003</v>
      </c>
      <c r="P179" s="130">
        <v>12.76687068</v>
      </c>
      <c r="Q179" s="130">
        <v>0</v>
      </c>
      <c r="R179" s="130">
        <v>5.63670779</v>
      </c>
      <c r="S179" s="130">
        <v>0</v>
      </c>
      <c r="T179" s="130">
        <v>0.97721771999999996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10074.35223235</v>
      </c>
      <c r="C180" s="130">
        <v>3455.55951387</v>
      </c>
      <c r="D180" s="130">
        <v>3.5535619399999998</v>
      </c>
      <c r="E180" s="130">
        <v>1354.4657028300001</v>
      </c>
      <c r="F180" s="130">
        <v>1800.72261239</v>
      </c>
      <c r="G180" s="130">
        <v>36.403946310000002</v>
      </c>
      <c r="H180" s="130">
        <v>79.270986050000005</v>
      </c>
      <c r="I180" s="130">
        <v>3123.8876977999998</v>
      </c>
      <c r="J180" s="130">
        <v>161.43625789999999</v>
      </c>
      <c r="K180" s="130">
        <v>4.2389955300000004</v>
      </c>
      <c r="L180" s="130">
        <v>13.57807483</v>
      </c>
      <c r="M180" s="130">
        <v>0</v>
      </c>
      <c r="N180" s="130">
        <v>16.160788279999998</v>
      </c>
      <c r="O180" s="130">
        <v>6.6154381500000001</v>
      </c>
      <c r="P180" s="130">
        <v>12.38456302</v>
      </c>
      <c r="Q180" s="130">
        <v>0</v>
      </c>
      <c r="R180" s="130">
        <v>5.15075781</v>
      </c>
      <c r="S180" s="130">
        <v>0</v>
      </c>
      <c r="T180" s="130">
        <v>0.92333564000000001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9483.2102896899996</v>
      </c>
      <c r="C181" s="130">
        <v>3566.6249241199998</v>
      </c>
      <c r="D181" s="130">
        <v>3.1120044600000001</v>
      </c>
      <c r="E181" s="130">
        <v>1467.5046714800001</v>
      </c>
      <c r="F181" s="130">
        <v>1773.1236984699999</v>
      </c>
      <c r="G181" s="130">
        <v>43.879711399999998</v>
      </c>
      <c r="H181" s="130">
        <v>82.070411629999995</v>
      </c>
      <c r="I181" s="130">
        <v>2230.7051548999998</v>
      </c>
      <c r="J181" s="130">
        <v>130.49467544999999</v>
      </c>
      <c r="K181" s="130">
        <v>4.2076094399999997</v>
      </c>
      <c r="L181" s="130">
        <v>52.292186469999997</v>
      </c>
      <c r="M181" s="130">
        <v>0</v>
      </c>
      <c r="N181" s="130">
        <v>3.3410522199999999</v>
      </c>
      <c r="O181" s="130">
        <v>116.97110327999999</v>
      </c>
      <c r="P181" s="130">
        <v>3.3021366200000002</v>
      </c>
      <c r="Q181" s="130">
        <v>0</v>
      </c>
      <c r="R181" s="130">
        <v>4.6910170999999998</v>
      </c>
      <c r="S181" s="130">
        <v>0</v>
      </c>
      <c r="T181" s="130">
        <v>0.88993264999999999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9412.8235233800006</v>
      </c>
      <c r="C182" s="130">
        <v>3690.97436939</v>
      </c>
      <c r="D182" s="130">
        <v>2.6589417100000001</v>
      </c>
      <c r="E182" s="130">
        <v>1520.7752737799999</v>
      </c>
      <c r="F182" s="130">
        <v>1761.0232424999999</v>
      </c>
      <c r="G182" s="130">
        <v>42.114001909999999</v>
      </c>
      <c r="H182" s="130">
        <v>83.261343220000001</v>
      </c>
      <c r="I182" s="130">
        <v>1992.0668056100001</v>
      </c>
      <c r="J182" s="130">
        <v>134.57463738000001</v>
      </c>
      <c r="K182" s="130">
        <v>4.1309511199999998</v>
      </c>
      <c r="L182" s="130">
        <v>51.751248680000003</v>
      </c>
      <c r="M182" s="130">
        <v>0</v>
      </c>
      <c r="N182" s="130">
        <v>3.3787730800000002</v>
      </c>
      <c r="O182" s="130">
        <v>115.96956849999999</v>
      </c>
      <c r="P182" s="130">
        <v>4.7948066200000001</v>
      </c>
      <c r="Q182" s="130">
        <v>0</v>
      </c>
      <c r="R182" s="130">
        <v>4.42675923</v>
      </c>
      <c r="S182" s="130">
        <v>0</v>
      </c>
      <c r="T182" s="130">
        <v>0.92280065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9">
        <v>45778</v>
      </c>
      <c r="B183" s="130">
        <v>9529.5865589000005</v>
      </c>
      <c r="C183" s="130">
        <v>3865.6259803600001</v>
      </c>
      <c r="D183" s="130">
        <v>2.2018278900000001</v>
      </c>
      <c r="E183" s="130">
        <v>1674.8463596300001</v>
      </c>
      <c r="F183" s="130">
        <v>1743.59090973</v>
      </c>
      <c r="G183" s="130">
        <v>42.38237341</v>
      </c>
      <c r="H183" s="130">
        <v>81.640023360000001</v>
      </c>
      <c r="I183" s="130">
        <v>1797.59395868</v>
      </c>
      <c r="J183" s="130">
        <v>133.07619464000001</v>
      </c>
      <c r="K183" s="130">
        <v>5.4556352099999996</v>
      </c>
      <c r="L183" s="130">
        <v>53.055789330000003</v>
      </c>
      <c r="M183" s="130">
        <v>0</v>
      </c>
      <c r="N183" s="130">
        <v>1.82715132</v>
      </c>
      <c r="O183" s="130">
        <v>116.1235106</v>
      </c>
      <c r="P183" s="130">
        <v>4.6140378499999999</v>
      </c>
      <c r="Q183" s="130">
        <v>0</v>
      </c>
      <c r="R183" s="130">
        <v>6.6474394400000003</v>
      </c>
      <c r="S183" s="130">
        <v>0</v>
      </c>
      <c r="T183" s="130">
        <v>0.90536744999999996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9">
        <v>45809</v>
      </c>
      <c r="B184" s="130">
        <v>10466.426040570001</v>
      </c>
      <c r="C184" s="130">
        <v>4331.65896453</v>
      </c>
      <c r="D184" s="130">
        <v>1.67493315</v>
      </c>
      <c r="E184" s="130">
        <v>1732.32251144</v>
      </c>
      <c r="F184" s="130">
        <v>1745.50105919</v>
      </c>
      <c r="G184" s="130">
        <v>48.75461078</v>
      </c>
      <c r="H184" s="130">
        <v>84.631848590000004</v>
      </c>
      <c r="I184" s="130">
        <v>2178.7668672599998</v>
      </c>
      <c r="J184" s="130">
        <v>151.20069261</v>
      </c>
      <c r="K184" s="130">
        <v>5.3661771099999998</v>
      </c>
      <c r="L184" s="130">
        <v>49.036027310000001</v>
      </c>
      <c r="M184" s="130">
        <v>0</v>
      </c>
      <c r="N184" s="130">
        <v>1.70189751</v>
      </c>
      <c r="O184" s="130">
        <v>123.39572685</v>
      </c>
      <c r="P184" s="130">
        <v>4.3461280200000001</v>
      </c>
      <c r="Q184" s="130">
        <v>0</v>
      </c>
      <c r="R184" s="130">
        <v>7.1925043000000004</v>
      </c>
      <c r="S184" s="130">
        <v>0</v>
      </c>
      <c r="T184" s="130">
        <v>0.87609192000000002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9">
        <v>45839</v>
      </c>
      <c r="B185" s="130">
        <v>11385.09148519</v>
      </c>
      <c r="C185" s="130">
        <v>4602.3363972799998</v>
      </c>
      <c r="D185" s="130">
        <v>1.2091754400000001</v>
      </c>
      <c r="E185" s="130">
        <v>1773.8468054699999</v>
      </c>
      <c r="F185" s="130">
        <v>1716.57982545</v>
      </c>
      <c r="G185" s="130">
        <v>47.8946799</v>
      </c>
      <c r="H185" s="130">
        <v>100.69065612999999</v>
      </c>
      <c r="I185" s="130">
        <v>2796.2075697999999</v>
      </c>
      <c r="J185" s="130">
        <v>155.69284137</v>
      </c>
      <c r="K185" s="130">
        <v>5.2665526600000003</v>
      </c>
      <c r="L185" s="130">
        <v>45.413447230000003</v>
      </c>
      <c r="M185" s="130">
        <v>0</v>
      </c>
      <c r="N185" s="130">
        <v>1.5453066900000001</v>
      </c>
      <c r="O185" s="130">
        <v>126.50461518</v>
      </c>
      <c r="P185" s="130">
        <v>4.1882739400000002</v>
      </c>
      <c r="Q185" s="130">
        <v>0</v>
      </c>
      <c r="R185" s="130">
        <v>6.8691515499999998</v>
      </c>
      <c r="S185" s="130">
        <v>0</v>
      </c>
      <c r="T185" s="130">
        <v>0.84618709999999997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9">
        <v>45870</v>
      </c>
      <c r="B186" s="130">
        <v>13069.627829520001</v>
      </c>
      <c r="C186" s="130">
        <v>4846.6485207799997</v>
      </c>
      <c r="D186" s="130">
        <v>0.74095988999999995</v>
      </c>
      <c r="E186" s="130">
        <v>1805.8586405799999</v>
      </c>
      <c r="F186" s="130">
        <v>1712.9491622800001</v>
      </c>
      <c r="G186" s="130">
        <v>46.334277470000004</v>
      </c>
      <c r="H186" s="130">
        <v>116.96347394999999</v>
      </c>
      <c r="I186" s="130">
        <v>4175.0602668299998</v>
      </c>
      <c r="J186" s="130">
        <v>181.85702549999999</v>
      </c>
      <c r="K186" s="130">
        <v>5.2190538200000001</v>
      </c>
      <c r="L186" s="130">
        <v>37.495635829999998</v>
      </c>
      <c r="M186" s="130">
        <v>0</v>
      </c>
      <c r="N186" s="130">
        <v>1.61195632</v>
      </c>
      <c r="O186" s="130">
        <v>126.60282004</v>
      </c>
      <c r="P186" s="130">
        <v>4.0072554800000004</v>
      </c>
      <c r="Q186" s="130">
        <v>0</v>
      </c>
      <c r="R186" s="130">
        <v>7.4490097899999999</v>
      </c>
      <c r="S186" s="130">
        <v>0</v>
      </c>
      <c r="T186" s="130">
        <v>0.82977095999999995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9">
        <v>45901</v>
      </c>
      <c r="B187" s="130">
        <v>13641.568899530001</v>
      </c>
      <c r="C187" s="130">
        <v>4838.2752751899998</v>
      </c>
      <c r="D187" s="130">
        <v>0.12644391999999999</v>
      </c>
      <c r="E187" s="130">
        <v>1833.4627950500001</v>
      </c>
      <c r="F187" s="130">
        <v>1712.7004430300001</v>
      </c>
      <c r="G187" s="130">
        <v>46.046897549999997</v>
      </c>
      <c r="H187" s="130">
        <v>124.00856477000001</v>
      </c>
      <c r="I187" s="130">
        <v>4711.3330889099998</v>
      </c>
      <c r="J187" s="130">
        <v>184.56617811999999</v>
      </c>
      <c r="K187" s="130">
        <v>3.2904895000000001</v>
      </c>
      <c r="L187" s="130">
        <v>33.08807685</v>
      </c>
      <c r="M187" s="130">
        <v>0</v>
      </c>
      <c r="N187" s="130">
        <v>1.3540467199999999</v>
      </c>
      <c r="O187" s="130">
        <v>140.36900718000001</v>
      </c>
      <c r="P187" s="130">
        <v>3.6268742500000002</v>
      </c>
      <c r="Q187" s="130">
        <v>0</v>
      </c>
      <c r="R187" s="130">
        <v>8.5112382800000006</v>
      </c>
      <c r="S187" s="130">
        <v>0</v>
      </c>
      <c r="T187" s="130">
        <v>0.80948021000000003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9">
        <v>45931</v>
      </c>
      <c r="B188" s="130">
        <v>13562.47987155</v>
      </c>
      <c r="C188" s="130">
        <v>4804.9695152100003</v>
      </c>
      <c r="D188" s="130">
        <v>0.11928505</v>
      </c>
      <c r="E188" s="130">
        <v>1899.2577406299999</v>
      </c>
      <c r="F188" s="130">
        <v>1708.1863138900001</v>
      </c>
      <c r="G188" s="130">
        <v>43.492091189999996</v>
      </c>
      <c r="H188" s="130">
        <v>125.07647672</v>
      </c>
      <c r="I188" s="130">
        <v>4599.1334736899998</v>
      </c>
      <c r="J188" s="130">
        <v>181.14483231</v>
      </c>
      <c r="K188" s="130">
        <v>3.2640740899999998</v>
      </c>
      <c r="L188" s="130">
        <v>28.276052239999999</v>
      </c>
      <c r="M188" s="130">
        <v>0</v>
      </c>
      <c r="N188" s="130">
        <v>0.98814369999999996</v>
      </c>
      <c r="O188" s="130">
        <v>152.31736444000001</v>
      </c>
      <c r="P188" s="130">
        <v>3.79322435</v>
      </c>
      <c r="Q188" s="130">
        <v>0</v>
      </c>
      <c r="R188" s="130">
        <v>11.63289325</v>
      </c>
      <c r="S188" s="130">
        <v>0</v>
      </c>
      <c r="T188" s="130">
        <v>0.82839079000000004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9">
        <v>45962</v>
      </c>
      <c r="B189" s="130">
        <v>14066.355419580001</v>
      </c>
      <c r="C189" s="130">
        <v>4826.7088403899998</v>
      </c>
      <c r="D189" s="130">
        <v>0.11058245</v>
      </c>
      <c r="E189" s="130">
        <v>2011.3366284599999</v>
      </c>
      <c r="F189" s="130">
        <v>1722.67349408</v>
      </c>
      <c r="G189" s="130">
        <v>44.529264980000001</v>
      </c>
      <c r="H189" s="130">
        <v>116.90098937</v>
      </c>
      <c r="I189" s="130">
        <v>4907.2279178400004</v>
      </c>
      <c r="J189" s="130">
        <v>209.49451299</v>
      </c>
      <c r="K189" s="130">
        <v>4.6487043999999997</v>
      </c>
      <c r="L189" s="130">
        <v>37.931697470000003</v>
      </c>
      <c r="M189" s="130">
        <v>0</v>
      </c>
      <c r="N189" s="130">
        <v>1.2738499000000001</v>
      </c>
      <c r="O189" s="130">
        <v>159.70752028999999</v>
      </c>
      <c r="P189" s="130">
        <v>8.8855912900000007</v>
      </c>
      <c r="Q189" s="130">
        <v>0</v>
      </c>
      <c r="R189" s="130">
        <v>14.05457446</v>
      </c>
      <c r="S189" s="130">
        <v>0</v>
      </c>
      <c r="T189" s="130">
        <v>0.87125121000000005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  <row r="190" spans="1:52">
      <c r="A190" s="9">
        <v>45992</v>
      </c>
      <c r="B190" s="130">
        <v>14213.473708719999</v>
      </c>
      <c r="C190" s="130">
        <v>4877.8715575400001</v>
      </c>
      <c r="D190" s="130">
        <v>0.10189052</v>
      </c>
      <c r="E190" s="130">
        <v>2137.66753763</v>
      </c>
      <c r="F190" s="130">
        <v>1679.91020987</v>
      </c>
      <c r="G190" s="130">
        <v>44.568300239999999</v>
      </c>
      <c r="H190" s="130">
        <v>118.18874318</v>
      </c>
      <c r="I190" s="130">
        <v>4880.2473344800001</v>
      </c>
      <c r="J190" s="130">
        <v>212.85493728</v>
      </c>
      <c r="K190" s="130">
        <v>4.4180467700000001</v>
      </c>
      <c r="L190" s="130">
        <v>37.938767990000002</v>
      </c>
      <c r="M190" s="130">
        <v>0</v>
      </c>
      <c r="N190" s="130">
        <v>0.98678878999999997</v>
      </c>
      <c r="O190" s="130">
        <v>191.2212107</v>
      </c>
      <c r="P190" s="130">
        <v>9.5248410499999991</v>
      </c>
      <c r="Q190" s="130">
        <v>0</v>
      </c>
      <c r="R190" s="130">
        <v>17.169231910000001</v>
      </c>
      <c r="S190" s="130">
        <v>0</v>
      </c>
      <c r="T190" s="130">
        <v>0.80431076999999995</v>
      </c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225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9">
        <v>45383</v>
      </c>
      <c r="B170" s="130">
        <v>9204.2771225699998</v>
      </c>
      <c r="C170" s="130">
        <v>7.2922683499999996</v>
      </c>
      <c r="D170" s="130">
        <v>7.2922683499999996</v>
      </c>
      <c r="E170" s="130">
        <v>0</v>
      </c>
      <c r="F170" s="130">
        <v>7.2922683499999996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9196.9848542199998</v>
      </c>
      <c r="M170" s="130">
        <v>2543.42509036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9">
        <v>45413</v>
      </c>
      <c r="B171" s="130">
        <v>9230.6093366999994</v>
      </c>
      <c r="C171" s="130">
        <v>6.9799540799999997</v>
      </c>
      <c r="D171" s="130">
        <v>6.9799540799999997</v>
      </c>
      <c r="E171" s="130">
        <v>0</v>
      </c>
      <c r="F171" s="130">
        <v>6.9799540799999997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9223.6293826199999</v>
      </c>
      <c r="M171" s="130">
        <v>4152.5900030900002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9">
        <v>45444</v>
      </c>
      <c r="B172" s="130">
        <v>8382.3073361400002</v>
      </c>
      <c r="C172" s="130">
        <v>6.7508804700000002</v>
      </c>
      <c r="D172" s="130">
        <v>6.7508804700000002</v>
      </c>
      <c r="E172" s="130">
        <v>0</v>
      </c>
      <c r="F172" s="130">
        <v>6.7508804700000002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8375.5564556699992</v>
      </c>
      <c r="M172" s="130">
        <v>3019.5151652300001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9">
        <v>45474</v>
      </c>
      <c r="B173" s="130">
        <v>9676.88672443</v>
      </c>
      <c r="C173" s="130">
        <v>6.4133624300000003</v>
      </c>
      <c r="D173" s="130">
        <v>6.4133624300000003</v>
      </c>
      <c r="E173" s="130">
        <v>0</v>
      </c>
      <c r="F173" s="130">
        <v>6.4133624300000003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9670.4733620000006</v>
      </c>
      <c r="M173" s="130">
        <v>4241.5341540600002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9">
        <v>45505</v>
      </c>
      <c r="B174" s="130">
        <v>10022.63718498</v>
      </c>
      <c r="C174" s="130">
        <v>6.2909619799999996</v>
      </c>
      <c r="D174" s="130">
        <v>6.2909619799999996</v>
      </c>
      <c r="E174" s="130">
        <v>0</v>
      </c>
      <c r="F174" s="130">
        <v>6.2909619799999996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10016.346223</v>
      </c>
      <c r="M174" s="130">
        <v>4415.8041282200002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9">
        <v>45536</v>
      </c>
      <c r="B175" s="130">
        <v>10257.5106462</v>
      </c>
      <c r="C175" s="130">
        <v>7.94740819</v>
      </c>
      <c r="D175" s="130">
        <v>7.94740819</v>
      </c>
      <c r="E175" s="130">
        <v>0</v>
      </c>
      <c r="F175" s="130">
        <v>7.94740819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10249.56323801</v>
      </c>
      <c r="M175" s="130">
        <v>4355.5441859700004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9">
        <v>45566</v>
      </c>
      <c r="B176" s="130">
        <v>10093.619867650001</v>
      </c>
      <c r="C176" s="130">
        <v>7.4539988099999999</v>
      </c>
      <c r="D176" s="130">
        <v>7.4539988099999999</v>
      </c>
      <c r="E176" s="130">
        <v>0</v>
      </c>
      <c r="F176" s="130">
        <v>7.4539988099999999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10086.16586884</v>
      </c>
      <c r="M176" s="130">
        <v>4052.9335737699998</v>
      </c>
      <c r="N176" s="130"/>
      <c r="O176" s="130"/>
      <c r="P176" s="130"/>
      <c r="Q176" s="130"/>
      <c r="R176" s="130"/>
      <c r="S176" s="130"/>
      <c r="T176" s="130"/>
    </row>
    <row r="177" spans="1:20" hidden="1" outlineLevel="1">
      <c r="A177" s="9">
        <v>45597</v>
      </c>
      <c r="B177" s="130">
        <v>10524.54287261</v>
      </c>
      <c r="C177" s="130">
        <v>15.254649580000001</v>
      </c>
      <c r="D177" s="130">
        <v>15.254649580000001</v>
      </c>
      <c r="E177" s="130">
        <v>0</v>
      </c>
      <c r="F177" s="130">
        <v>15.254649580000001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10509.28822303</v>
      </c>
      <c r="M177" s="130">
        <v>4377.84467812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10564.934418880001</v>
      </c>
      <c r="C178" s="130">
        <v>15.010555760000001</v>
      </c>
      <c r="D178" s="130">
        <v>15.010555760000001</v>
      </c>
      <c r="E178" s="130">
        <v>0</v>
      </c>
      <c r="F178" s="130">
        <v>15.010555760000001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10549.923863120001</v>
      </c>
      <c r="M178" s="130">
        <v>4363.3644697999998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10254.261164940001</v>
      </c>
      <c r="C179" s="130">
        <v>17.978727469999999</v>
      </c>
      <c r="D179" s="130">
        <v>17.978727469999999</v>
      </c>
      <c r="E179" s="130">
        <v>0</v>
      </c>
      <c r="F179" s="130">
        <v>17.978727469999999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10236.282437469999</v>
      </c>
      <c r="M179" s="130">
        <v>3892.4854389000002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10074.35223235</v>
      </c>
      <c r="C180" s="130">
        <v>19.91428221</v>
      </c>
      <c r="D180" s="130">
        <v>19.91428221</v>
      </c>
      <c r="E180" s="130">
        <v>0</v>
      </c>
      <c r="F180" s="130">
        <v>19.91428221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10054.43795014</v>
      </c>
      <c r="M180" s="130">
        <v>3733.4964490399998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9483.2102896899996</v>
      </c>
      <c r="C181" s="130">
        <v>22.199014510000001</v>
      </c>
      <c r="D181" s="130">
        <v>22.199014510000001</v>
      </c>
      <c r="E181" s="130">
        <v>0</v>
      </c>
      <c r="F181" s="130">
        <v>22.199014510000001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9461.0112751800007</v>
      </c>
      <c r="M181" s="130">
        <v>2907.2331086499998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9412.8235233800006</v>
      </c>
      <c r="C182" s="130">
        <v>27.181605439999998</v>
      </c>
      <c r="D182" s="130">
        <v>27.181605439999998</v>
      </c>
      <c r="E182" s="130">
        <v>0</v>
      </c>
      <c r="F182" s="130">
        <v>27.181605439999998</v>
      </c>
      <c r="G182" s="130">
        <v>0</v>
      </c>
      <c r="H182" s="130">
        <v>0</v>
      </c>
      <c r="I182" s="130">
        <v>0</v>
      </c>
      <c r="J182" s="130">
        <v>0</v>
      </c>
      <c r="K182" s="130" t="e">
        <v>#N/A</v>
      </c>
      <c r="L182" s="130">
        <v>9385.64191794</v>
      </c>
      <c r="M182" s="130">
        <v>2773.4821035300001</v>
      </c>
      <c r="N182" s="130"/>
      <c r="O182" s="130"/>
      <c r="P182" s="130"/>
      <c r="Q182" s="130"/>
      <c r="R182" s="130"/>
      <c r="S182" s="130"/>
      <c r="T182" s="130"/>
    </row>
    <row r="183" spans="1:20">
      <c r="A183" s="9">
        <v>45778</v>
      </c>
      <c r="B183" s="130">
        <v>9529.5865589000005</v>
      </c>
      <c r="C183" s="130">
        <v>27.65603419</v>
      </c>
      <c r="D183" s="130">
        <v>27.65603419</v>
      </c>
      <c r="E183" s="130">
        <v>0</v>
      </c>
      <c r="F183" s="130">
        <v>27.65603419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9501.9305247100001</v>
      </c>
      <c r="M183" s="130">
        <v>2653.1693386000002</v>
      </c>
      <c r="N183" s="130"/>
      <c r="O183" s="130"/>
      <c r="P183" s="130"/>
      <c r="Q183" s="130"/>
      <c r="R183" s="130"/>
      <c r="S183" s="130"/>
      <c r="T183" s="130"/>
    </row>
    <row r="184" spans="1:20">
      <c r="A184" s="9">
        <v>45809</v>
      </c>
      <c r="B184" s="130">
        <v>10466.426040570001</v>
      </c>
      <c r="C184" s="130">
        <v>26.825885150000001</v>
      </c>
      <c r="D184" s="130">
        <v>26.825885150000001</v>
      </c>
      <c r="E184" s="130">
        <v>0</v>
      </c>
      <c r="F184" s="130">
        <v>26.825885150000001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10439.600155419999</v>
      </c>
      <c r="M184" s="130">
        <v>2851.7347291299998</v>
      </c>
      <c r="N184" s="130"/>
      <c r="O184" s="130"/>
      <c r="P184" s="130"/>
      <c r="Q184" s="130"/>
      <c r="R184" s="130"/>
      <c r="S184" s="130"/>
      <c r="T184" s="130"/>
    </row>
    <row r="185" spans="1:20">
      <c r="A185" s="9">
        <v>45839</v>
      </c>
      <c r="B185" s="130">
        <v>11385.09148519</v>
      </c>
      <c r="C185" s="130">
        <v>35.981491329999997</v>
      </c>
      <c r="D185" s="130">
        <v>35.981491329999997</v>
      </c>
      <c r="E185" s="130">
        <v>0</v>
      </c>
      <c r="F185" s="130">
        <v>35.981491329999997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11349.10999386</v>
      </c>
      <c r="M185" s="130">
        <v>3682.6867558600002</v>
      </c>
      <c r="N185" s="130"/>
      <c r="O185" s="130"/>
      <c r="P185" s="130"/>
      <c r="Q185" s="130"/>
      <c r="R185" s="130"/>
      <c r="S185" s="130"/>
      <c r="T185" s="130"/>
    </row>
    <row r="186" spans="1:20">
      <c r="A186" s="9">
        <v>45870</v>
      </c>
      <c r="B186" s="130">
        <v>13069.627829520001</v>
      </c>
      <c r="C186" s="130">
        <v>36.648253820000001</v>
      </c>
      <c r="D186" s="130">
        <v>36.648253820000001</v>
      </c>
      <c r="E186" s="130">
        <v>0</v>
      </c>
      <c r="F186" s="130">
        <v>36.648253820000001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13032.979575699999</v>
      </c>
      <c r="M186" s="130">
        <v>4988.9148761899996</v>
      </c>
      <c r="N186" s="130"/>
      <c r="O186" s="130"/>
      <c r="P186" s="130"/>
      <c r="Q186" s="130"/>
      <c r="R186" s="130"/>
      <c r="S186" s="130"/>
      <c r="T186" s="130"/>
    </row>
    <row r="187" spans="1:20">
      <c r="A187" s="9">
        <v>45901</v>
      </c>
      <c r="B187" s="130">
        <v>13641.568899530001</v>
      </c>
      <c r="C187" s="130">
        <v>39.123918279999998</v>
      </c>
      <c r="D187" s="130">
        <v>39.123918279999998</v>
      </c>
      <c r="E187" s="130">
        <v>0</v>
      </c>
      <c r="F187" s="130">
        <v>39.123918279999998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13602.444981250001</v>
      </c>
      <c r="M187" s="130">
        <v>5549.1138227600004</v>
      </c>
      <c r="N187" s="130"/>
      <c r="O187" s="130"/>
      <c r="P187" s="130"/>
      <c r="Q187" s="130"/>
      <c r="R187" s="130"/>
      <c r="S187" s="130"/>
      <c r="T187" s="130"/>
    </row>
    <row r="188" spans="1:20">
      <c r="A188" s="9">
        <v>45931</v>
      </c>
      <c r="B188" s="130">
        <v>13562.47987155</v>
      </c>
      <c r="C188" s="130">
        <v>42.30030928</v>
      </c>
      <c r="D188" s="130">
        <v>42.30030928</v>
      </c>
      <c r="E188" s="130">
        <v>0</v>
      </c>
      <c r="F188" s="130">
        <v>42.30030928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13520.179562269999</v>
      </c>
      <c r="M188" s="130">
        <v>5415.7822991499997</v>
      </c>
      <c r="N188" s="130"/>
      <c r="O188" s="130"/>
      <c r="P188" s="130"/>
      <c r="Q188" s="130"/>
      <c r="R188" s="130"/>
      <c r="S188" s="130"/>
      <c r="T188" s="130"/>
    </row>
    <row r="189" spans="1:20">
      <c r="A189" s="9">
        <v>45962</v>
      </c>
      <c r="B189" s="130">
        <v>14066.355419580001</v>
      </c>
      <c r="C189" s="130">
        <v>44.299512630000002</v>
      </c>
      <c r="D189" s="130">
        <v>44.299512630000002</v>
      </c>
      <c r="E189" s="130">
        <v>0</v>
      </c>
      <c r="F189" s="130">
        <v>44.299512630000002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14022.05590695</v>
      </c>
      <c r="M189" s="130">
        <v>4077.8007492000002</v>
      </c>
      <c r="N189" s="130"/>
      <c r="O189" s="130"/>
      <c r="P189" s="130"/>
      <c r="Q189" s="130"/>
      <c r="R189" s="130"/>
      <c r="S189" s="130"/>
      <c r="T189" s="130"/>
    </row>
    <row r="190" spans="1:20">
      <c r="A190" s="9">
        <v>45992</v>
      </c>
      <c r="B190" s="130">
        <v>14213.473708719999</v>
      </c>
      <c r="C190" s="130">
        <v>56.143001150000003</v>
      </c>
      <c r="D190" s="130">
        <v>56.143001150000003</v>
      </c>
      <c r="E190" s="130">
        <v>0</v>
      </c>
      <c r="F190" s="130">
        <v>56.143001150000003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14157.33070757</v>
      </c>
      <c r="M190" s="130">
        <v>5637.9884196100002</v>
      </c>
      <c r="N190" s="130"/>
      <c r="O190" s="130"/>
      <c r="P190" s="130"/>
      <c r="Q190" s="130"/>
      <c r="R190" s="130"/>
      <c r="S190" s="130"/>
      <c r="T19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225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  <row r="170" spans="1:28" hidden="1" outlineLevel="1">
      <c r="A170" s="9">
        <v>45383</v>
      </c>
      <c r="B170" s="130">
        <v>4426.7458779999997</v>
      </c>
      <c r="C170" s="130">
        <v>3522.4618923799999</v>
      </c>
      <c r="D170" s="130">
        <v>3496.2381807900001</v>
      </c>
      <c r="E170" s="130">
        <v>2417.0980424300001</v>
      </c>
      <c r="F170" s="130">
        <v>783.86001477000002</v>
      </c>
      <c r="G170" s="130">
        <v>295.28012359000002</v>
      </c>
      <c r="H170" s="130">
        <v>26.223711590000001</v>
      </c>
      <c r="I170" s="130">
        <v>1.7643570000000001E-2</v>
      </c>
      <c r="J170" s="130">
        <v>6.3422000000000001E-4</v>
      </c>
      <c r="K170" s="130">
        <v>26.205433800000002</v>
      </c>
      <c r="L170" s="130">
        <v>472.69794402000002</v>
      </c>
      <c r="M170" s="130">
        <v>445.04436172999999</v>
      </c>
      <c r="N170" s="130">
        <v>0</v>
      </c>
      <c r="O170" s="130">
        <v>3.9641433500000001</v>
      </c>
      <c r="P170" s="130">
        <v>441.08021838000002</v>
      </c>
      <c r="Q170" s="130">
        <v>27.653582289999999</v>
      </c>
      <c r="R170" s="130">
        <v>0</v>
      </c>
      <c r="S170" s="130">
        <v>1.1224191800000001</v>
      </c>
      <c r="T170" s="130">
        <v>26.531163110000001</v>
      </c>
      <c r="U170" s="130">
        <v>431.58604159999999</v>
      </c>
      <c r="V170" s="130">
        <v>552.11501828999997</v>
      </c>
      <c r="W170" s="130"/>
      <c r="X170" s="130"/>
      <c r="Y170" s="130"/>
      <c r="Z170" s="130"/>
      <c r="AA170" s="130"/>
      <c r="AB170" s="130"/>
    </row>
    <row r="171" spans="1:28" hidden="1" outlineLevel="1">
      <c r="A171" s="9">
        <v>45413</v>
      </c>
      <c r="B171" s="130">
        <v>4502.9079306200001</v>
      </c>
      <c r="C171" s="130">
        <v>3580.3047996800001</v>
      </c>
      <c r="D171" s="130">
        <v>3553.4488455199998</v>
      </c>
      <c r="E171" s="130">
        <v>2457.73429631</v>
      </c>
      <c r="F171" s="130">
        <v>799.77091356999995</v>
      </c>
      <c r="G171" s="130">
        <v>295.94363564000002</v>
      </c>
      <c r="H171" s="130">
        <v>26.85595416</v>
      </c>
      <c r="I171" s="130">
        <v>9.8742220000000006E-2</v>
      </c>
      <c r="J171" s="130">
        <v>6.4760999999999996E-4</v>
      </c>
      <c r="K171" s="130">
        <v>26.75656433</v>
      </c>
      <c r="L171" s="130">
        <v>488.32586246</v>
      </c>
      <c r="M171" s="130">
        <v>464.68291392999998</v>
      </c>
      <c r="N171" s="130">
        <v>0</v>
      </c>
      <c r="O171" s="130">
        <v>4.1952982900000002</v>
      </c>
      <c r="P171" s="130">
        <v>460.48761564</v>
      </c>
      <c r="Q171" s="130">
        <v>23.642948530000002</v>
      </c>
      <c r="R171" s="130">
        <v>0</v>
      </c>
      <c r="S171" s="130">
        <v>1.14594061</v>
      </c>
      <c r="T171" s="130">
        <v>22.497007920000001</v>
      </c>
      <c r="U171" s="130">
        <v>434.27726847999998</v>
      </c>
      <c r="V171" s="130">
        <v>579.46133233</v>
      </c>
      <c r="W171" s="130"/>
      <c r="X171" s="130"/>
      <c r="Y171" s="130"/>
      <c r="Z171" s="130"/>
      <c r="AA171" s="130"/>
      <c r="AB171" s="130"/>
    </row>
    <row r="172" spans="1:28" hidden="1" outlineLevel="1">
      <c r="A172" s="9">
        <v>45444</v>
      </c>
      <c r="B172" s="130">
        <v>4601.8102620999998</v>
      </c>
      <c r="C172" s="130">
        <v>3650.5993981400002</v>
      </c>
      <c r="D172" s="130">
        <v>3623.7761421599998</v>
      </c>
      <c r="E172" s="130">
        <v>2508.6529412999998</v>
      </c>
      <c r="F172" s="130">
        <v>819.70272083999998</v>
      </c>
      <c r="G172" s="130">
        <v>295.42048002000001</v>
      </c>
      <c r="H172" s="130">
        <v>26.823255979999999</v>
      </c>
      <c r="I172" s="130">
        <v>6.0118339999999999E-2</v>
      </c>
      <c r="J172" s="130">
        <v>6.4378000000000005E-4</v>
      </c>
      <c r="K172" s="130">
        <v>26.762493859999999</v>
      </c>
      <c r="L172" s="130">
        <v>500.12108209000002</v>
      </c>
      <c r="M172" s="130">
        <v>477.47951370999999</v>
      </c>
      <c r="N172" s="130">
        <v>0</v>
      </c>
      <c r="O172" s="130">
        <v>3.8346392599999999</v>
      </c>
      <c r="P172" s="130">
        <v>473.64487444999997</v>
      </c>
      <c r="Q172" s="130">
        <v>22.641568379999999</v>
      </c>
      <c r="R172" s="130">
        <v>0</v>
      </c>
      <c r="S172" s="130">
        <v>1.1469959999999999</v>
      </c>
      <c r="T172" s="130">
        <v>21.494572380000001</v>
      </c>
      <c r="U172" s="130">
        <v>451.08978187000002</v>
      </c>
      <c r="V172" s="130">
        <v>594.63678526000001</v>
      </c>
      <c r="W172" s="130"/>
      <c r="X172" s="130"/>
      <c r="Y172" s="130"/>
      <c r="Z172" s="130"/>
      <c r="AA172" s="130"/>
      <c r="AB172" s="130"/>
    </row>
    <row r="173" spans="1:28" hidden="1" outlineLevel="1">
      <c r="A173" s="9">
        <v>45474</v>
      </c>
      <c r="B173" s="130">
        <v>4755.5060571100003</v>
      </c>
      <c r="C173" s="130">
        <v>3777.9577824399998</v>
      </c>
      <c r="D173" s="130">
        <v>3750.7961653699999</v>
      </c>
      <c r="E173" s="130">
        <v>2616.5371219200001</v>
      </c>
      <c r="F173" s="130">
        <v>838.28220898999996</v>
      </c>
      <c r="G173" s="130">
        <v>295.97683446000002</v>
      </c>
      <c r="H173" s="130">
        <v>27.161617069999998</v>
      </c>
      <c r="I173" s="130">
        <v>7.775928E-2</v>
      </c>
      <c r="J173" s="130">
        <v>6.5156000000000003E-4</v>
      </c>
      <c r="K173" s="130">
        <v>27.083206229999998</v>
      </c>
      <c r="L173" s="130">
        <v>520.11383953999996</v>
      </c>
      <c r="M173" s="130">
        <v>498.09049571000003</v>
      </c>
      <c r="N173" s="130">
        <v>0</v>
      </c>
      <c r="O173" s="130">
        <v>3.2291924600000002</v>
      </c>
      <c r="P173" s="130">
        <v>494.86130324999999</v>
      </c>
      <c r="Q173" s="130">
        <v>22.023343830000002</v>
      </c>
      <c r="R173" s="130">
        <v>0</v>
      </c>
      <c r="S173" s="130">
        <v>1.1609085299999999</v>
      </c>
      <c r="T173" s="130">
        <v>20.862435300000001</v>
      </c>
      <c r="U173" s="130">
        <v>457.43443513</v>
      </c>
      <c r="V173" s="130">
        <v>609.84107186999995</v>
      </c>
      <c r="W173" s="130"/>
      <c r="X173" s="130"/>
      <c r="Y173" s="130"/>
      <c r="Z173" s="130"/>
      <c r="AA173" s="130"/>
      <c r="AB173" s="130"/>
    </row>
    <row r="174" spans="1:28" hidden="1" outlineLevel="1">
      <c r="A174" s="9">
        <v>45505</v>
      </c>
      <c r="B174" s="130">
        <v>4909.1260844199996</v>
      </c>
      <c r="C174" s="130">
        <v>3907.90892979</v>
      </c>
      <c r="D174" s="130">
        <v>3880.63116429</v>
      </c>
      <c r="E174" s="130">
        <v>2680.13977621</v>
      </c>
      <c r="F174" s="130">
        <v>899.53745887000002</v>
      </c>
      <c r="G174" s="130">
        <v>300.95392921000001</v>
      </c>
      <c r="H174" s="130">
        <v>27.277765500000001</v>
      </c>
      <c r="I174" s="130">
        <v>6.0281929999999997E-2</v>
      </c>
      <c r="J174" s="130">
        <v>6.5415000000000004E-4</v>
      </c>
      <c r="K174" s="130">
        <v>27.21682942</v>
      </c>
      <c r="L174" s="130">
        <v>535.06582332999994</v>
      </c>
      <c r="M174" s="130">
        <v>513.17412714</v>
      </c>
      <c r="N174" s="130">
        <v>0</v>
      </c>
      <c r="O174" s="130">
        <v>2.8545699400000002</v>
      </c>
      <c r="P174" s="130">
        <v>510.31955720000002</v>
      </c>
      <c r="Q174" s="130">
        <v>21.891696190000001</v>
      </c>
      <c r="R174" s="130">
        <v>0</v>
      </c>
      <c r="S174" s="130">
        <v>1.1654639899999999</v>
      </c>
      <c r="T174" s="130">
        <v>20.726232199999998</v>
      </c>
      <c r="U174" s="130">
        <v>466.15133129999998</v>
      </c>
      <c r="V174" s="130">
        <v>619.59072967999998</v>
      </c>
      <c r="W174" s="130"/>
      <c r="X174" s="130"/>
      <c r="Y174" s="130"/>
      <c r="Z174" s="130"/>
      <c r="AA174" s="130"/>
      <c r="AB174" s="130"/>
    </row>
    <row r="175" spans="1:28" hidden="1" outlineLevel="1">
      <c r="A175" s="9">
        <v>45536</v>
      </c>
      <c r="B175" s="130">
        <v>4959.6173088699998</v>
      </c>
      <c r="C175" s="130">
        <v>3939.0768619700002</v>
      </c>
      <c r="D175" s="130">
        <v>3911.8596685699999</v>
      </c>
      <c r="E175" s="130">
        <v>2697.8781148399999</v>
      </c>
      <c r="F175" s="130">
        <v>910.95162266</v>
      </c>
      <c r="G175" s="130">
        <v>303.02993106999998</v>
      </c>
      <c r="H175" s="130">
        <v>27.217193399999999</v>
      </c>
      <c r="I175" s="130">
        <v>2.5397929999999999E-2</v>
      </c>
      <c r="J175" s="130">
        <v>6.5375999999999997E-4</v>
      </c>
      <c r="K175" s="130">
        <v>27.19114171</v>
      </c>
      <c r="L175" s="130">
        <v>548.68386712999995</v>
      </c>
      <c r="M175" s="130">
        <v>527.00082191000001</v>
      </c>
      <c r="N175" s="130">
        <v>0</v>
      </c>
      <c r="O175" s="130">
        <v>2.2560286700000001</v>
      </c>
      <c r="P175" s="130">
        <v>524.74479324000004</v>
      </c>
      <c r="Q175" s="130">
        <v>21.68304522</v>
      </c>
      <c r="R175" s="130">
        <v>0</v>
      </c>
      <c r="S175" s="130">
        <v>1.1647934099999999</v>
      </c>
      <c r="T175" s="130">
        <v>20.518251809999999</v>
      </c>
      <c r="U175" s="130">
        <v>471.85657977</v>
      </c>
      <c r="V175" s="130">
        <v>632.14471573000003</v>
      </c>
      <c r="W175" s="130"/>
      <c r="X175" s="130"/>
      <c r="Y175" s="130"/>
      <c r="Z175" s="130"/>
      <c r="AA175" s="130"/>
      <c r="AB175" s="130"/>
    </row>
    <row r="176" spans="1:28" hidden="1" outlineLevel="1">
      <c r="A176" s="9">
        <v>45566</v>
      </c>
      <c r="B176" s="130">
        <v>5022.1392787799996</v>
      </c>
      <c r="C176" s="130">
        <v>3978.1744119099999</v>
      </c>
      <c r="D176" s="130">
        <v>3967.1389270200002</v>
      </c>
      <c r="E176" s="130">
        <v>2735.91717776</v>
      </c>
      <c r="F176" s="130">
        <v>930.88965934999999</v>
      </c>
      <c r="G176" s="130">
        <v>300.33208990999998</v>
      </c>
      <c r="H176" s="130">
        <v>11.035484889999999</v>
      </c>
      <c r="I176" s="130">
        <v>4.1007340000000003E-2</v>
      </c>
      <c r="J176" s="130">
        <v>6.5552999999999998E-4</v>
      </c>
      <c r="K176" s="130">
        <v>10.99382202</v>
      </c>
      <c r="L176" s="130">
        <v>570.93463306000001</v>
      </c>
      <c r="M176" s="130">
        <v>557.47007908</v>
      </c>
      <c r="N176" s="130">
        <v>0.33846366999999999</v>
      </c>
      <c r="O176" s="130">
        <v>2.1669777200000002</v>
      </c>
      <c r="P176" s="130">
        <v>554.96463769000002</v>
      </c>
      <c r="Q176" s="130">
        <v>13.46455398</v>
      </c>
      <c r="R176" s="130">
        <v>0</v>
      </c>
      <c r="S176" s="130">
        <v>0</v>
      </c>
      <c r="T176" s="130">
        <v>13.46455398</v>
      </c>
      <c r="U176" s="130">
        <v>473.03023381000003</v>
      </c>
      <c r="V176" s="130">
        <v>630.29015855</v>
      </c>
      <c r="W176" s="130"/>
      <c r="X176" s="130"/>
      <c r="Y176" s="130"/>
      <c r="Z176" s="130"/>
      <c r="AA176" s="130"/>
      <c r="AB176" s="130"/>
    </row>
    <row r="177" spans="1:28" hidden="1" outlineLevel="1">
      <c r="A177" s="9">
        <v>45597</v>
      </c>
      <c r="B177" s="130">
        <v>5138.5963404300001</v>
      </c>
      <c r="C177" s="130">
        <v>4058.1366967600002</v>
      </c>
      <c r="D177" s="130">
        <v>4047.0425200999998</v>
      </c>
      <c r="E177" s="130">
        <v>2774.64713975</v>
      </c>
      <c r="F177" s="130">
        <v>969.25468932000001</v>
      </c>
      <c r="G177" s="130">
        <v>303.14069103000003</v>
      </c>
      <c r="H177" s="130">
        <v>11.09417666</v>
      </c>
      <c r="I177" s="130">
        <v>2.609531E-2</v>
      </c>
      <c r="J177" s="130">
        <v>6.581E-4</v>
      </c>
      <c r="K177" s="130">
        <v>11.067423249999999</v>
      </c>
      <c r="L177" s="130">
        <v>581.13755536999997</v>
      </c>
      <c r="M177" s="130">
        <v>567.73681077000003</v>
      </c>
      <c r="N177" s="130">
        <v>0.27696067000000002</v>
      </c>
      <c r="O177" s="130">
        <v>2.0488812200000002</v>
      </c>
      <c r="P177" s="130">
        <v>565.41096888000004</v>
      </c>
      <c r="Q177" s="130">
        <v>13.400744599999999</v>
      </c>
      <c r="R177" s="130">
        <v>0</v>
      </c>
      <c r="S177" s="130">
        <v>0</v>
      </c>
      <c r="T177" s="130">
        <v>13.400744599999999</v>
      </c>
      <c r="U177" s="130">
        <v>499.32208830000002</v>
      </c>
      <c r="V177" s="130">
        <v>640.26620828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5126.2908501100001</v>
      </c>
      <c r="C178" s="130">
        <v>4050.5880844200001</v>
      </c>
      <c r="D178" s="130">
        <v>4039.3927701900002</v>
      </c>
      <c r="E178" s="130">
        <v>2756.11793171</v>
      </c>
      <c r="F178" s="130">
        <v>980.42130015999999</v>
      </c>
      <c r="G178" s="130">
        <v>302.85353831999998</v>
      </c>
      <c r="H178" s="130">
        <v>11.195314229999999</v>
      </c>
      <c r="I178" s="130">
        <v>1.6754439999999999E-2</v>
      </c>
      <c r="J178" s="130">
        <v>6.6505999999999998E-4</v>
      </c>
      <c r="K178" s="130">
        <v>11.17789473</v>
      </c>
      <c r="L178" s="130">
        <v>586.00298851000002</v>
      </c>
      <c r="M178" s="130">
        <v>572.60154346000002</v>
      </c>
      <c r="N178" s="130">
        <v>9.8687949999999997E-2</v>
      </c>
      <c r="O178" s="130">
        <v>1.9983192700000001</v>
      </c>
      <c r="P178" s="130">
        <v>570.50453623999999</v>
      </c>
      <c r="Q178" s="130">
        <v>13.40144505</v>
      </c>
      <c r="R178" s="130">
        <v>0</v>
      </c>
      <c r="S178" s="130">
        <v>0</v>
      </c>
      <c r="T178" s="130">
        <v>13.40144505</v>
      </c>
      <c r="U178" s="130">
        <v>489.69977718000001</v>
      </c>
      <c r="V178" s="130">
        <v>645.07402034999996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5249.8230897499998</v>
      </c>
      <c r="C179" s="130">
        <v>4150.32876063</v>
      </c>
      <c r="D179" s="130">
        <v>4139.1750229899999</v>
      </c>
      <c r="E179" s="130">
        <v>2917.1383685699998</v>
      </c>
      <c r="F179" s="130">
        <v>920.03728623999996</v>
      </c>
      <c r="G179" s="130">
        <v>301.99936817999998</v>
      </c>
      <c r="H179" s="130">
        <v>11.153737639999999</v>
      </c>
      <c r="I179" s="130">
        <v>5.4518839999999999E-2</v>
      </c>
      <c r="J179" s="130">
        <v>6.6166E-4</v>
      </c>
      <c r="K179" s="130">
        <v>11.09855714</v>
      </c>
      <c r="L179" s="130">
        <v>603.55940624000004</v>
      </c>
      <c r="M179" s="130">
        <v>590.38015504999998</v>
      </c>
      <c r="N179" s="130">
        <v>0.25496646000000001</v>
      </c>
      <c r="O179" s="130">
        <v>1.9415751400000001</v>
      </c>
      <c r="P179" s="130">
        <v>588.18361345000005</v>
      </c>
      <c r="Q179" s="130">
        <v>13.17925119</v>
      </c>
      <c r="R179" s="130">
        <v>0</v>
      </c>
      <c r="S179" s="130">
        <v>0</v>
      </c>
      <c r="T179" s="130">
        <v>13.17925119</v>
      </c>
      <c r="U179" s="130">
        <v>495.93492287999999</v>
      </c>
      <c r="V179" s="130">
        <v>659.09198065999999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5304.1467164599999</v>
      </c>
      <c r="C180" s="130">
        <v>4177.6371120000003</v>
      </c>
      <c r="D180" s="130">
        <v>4166.6156896399998</v>
      </c>
      <c r="E180" s="130">
        <v>2935.6626790599998</v>
      </c>
      <c r="F180" s="130">
        <v>923.75844820999998</v>
      </c>
      <c r="G180" s="130">
        <v>307.19456237000003</v>
      </c>
      <c r="H180" s="130">
        <v>11.021422360000001</v>
      </c>
      <c r="I180" s="130">
        <v>1.7331240000000001E-2</v>
      </c>
      <c r="J180" s="130">
        <v>6.5678999999999998E-4</v>
      </c>
      <c r="K180" s="130">
        <v>11.003434329999999</v>
      </c>
      <c r="L180" s="130">
        <v>612.74185465999994</v>
      </c>
      <c r="M180" s="130">
        <v>599.97150619000001</v>
      </c>
      <c r="N180" s="130">
        <v>0.16662395999999999</v>
      </c>
      <c r="O180" s="130">
        <v>1.8787814</v>
      </c>
      <c r="P180" s="130">
        <v>597.92610083</v>
      </c>
      <c r="Q180" s="130">
        <v>12.77034847</v>
      </c>
      <c r="R180" s="130">
        <v>0</v>
      </c>
      <c r="S180" s="130">
        <v>0</v>
      </c>
      <c r="T180" s="130">
        <v>12.77034847</v>
      </c>
      <c r="U180" s="130">
        <v>513.76774980000005</v>
      </c>
      <c r="V180" s="130">
        <v>668.41971778000004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5441.7176261699997</v>
      </c>
      <c r="C181" s="130">
        <v>4298.9430331599997</v>
      </c>
      <c r="D181" s="130">
        <v>4287.9471677800002</v>
      </c>
      <c r="E181" s="130">
        <v>2951.6852613999999</v>
      </c>
      <c r="F181" s="130">
        <v>1023.20677807</v>
      </c>
      <c r="G181" s="130">
        <v>313.05512830999999</v>
      </c>
      <c r="H181" s="130">
        <v>10.99586538</v>
      </c>
      <c r="I181" s="130">
        <v>1.423146E-2</v>
      </c>
      <c r="J181" s="130">
        <v>6.5622E-4</v>
      </c>
      <c r="K181" s="130">
        <v>10.9809777</v>
      </c>
      <c r="L181" s="130">
        <v>616.12209866000001</v>
      </c>
      <c r="M181" s="130">
        <v>605.95902947000002</v>
      </c>
      <c r="N181" s="130">
        <v>0.22226087</v>
      </c>
      <c r="O181" s="130">
        <v>1.8547696600000001</v>
      </c>
      <c r="P181" s="130">
        <v>603.88199894000002</v>
      </c>
      <c r="Q181" s="130">
        <v>10.16306919</v>
      </c>
      <c r="R181" s="130">
        <v>0</v>
      </c>
      <c r="S181" s="130">
        <v>0</v>
      </c>
      <c r="T181" s="130">
        <v>10.16306919</v>
      </c>
      <c r="U181" s="130">
        <v>526.65249434999998</v>
      </c>
      <c r="V181" s="130">
        <v>664.51158443999998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5509.3796055900002</v>
      </c>
      <c r="C182" s="130">
        <v>4353.0908386999999</v>
      </c>
      <c r="D182" s="130">
        <v>4342.08883298</v>
      </c>
      <c r="E182" s="130">
        <v>3179.3156097400001</v>
      </c>
      <c r="F182" s="130">
        <v>843.88645904999998</v>
      </c>
      <c r="G182" s="130">
        <v>318.88676419000001</v>
      </c>
      <c r="H182" s="130">
        <v>11.00200572</v>
      </c>
      <c r="I182" s="130">
        <v>9.8655099999999992E-3</v>
      </c>
      <c r="J182" s="130">
        <v>1.4102100000000001E-3</v>
      </c>
      <c r="K182" s="130">
        <v>10.990729999999999</v>
      </c>
      <c r="L182" s="130">
        <v>619.79824919999999</v>
      </c>
      <c r="M182" s="130">
        <v>610.05377686999998</v>
      </c>
      <c r="N182" s="130">
        <v>0.32344049000000002</v>
      </c>
      <c r="O182" s="130">
        <v>1.16156953</v>
      </c>
      <c r="P182" s="130">
        <v>608.56876684999997</v>
      </c>
      <c r="Q182" s="130">
        <v>9.7444723300000007</v>
      </c>
      <c r="R182" s="130">
        <v>0</v>
      </c>
      <c r="S182" s="130">
        <v>0</v>
      </c>
      <c r="T182" s="130">
        <v>9.7444723300000007</v>
      </c>
      <c r="U182" s="130">
        <v>536.49051769000005</v>
      </c>
      <c r="V182" s="130">
        <v>653.36210032999998</v>
      </c>
      <c r="W182" s="130"/>
      <c r="X182" s="130"/>
      <c r="Y182" s="130"/>
      <c r="Z182" s="130"/>
      <c r="AA182" s="130"/>
      <c r="AB182" s="130"/>
    </row>
    <row r="183" spans="1:28">
      <c r="A183" s="9">
        <v>45778</v>
      </c>
      <c r="B183" s="130">
        <v>5644.3359668000003</v>
      </c>
      <c r="C183" s="130">
        <v>4467.1351427899999</v>
      </c>
      <c r="D183" s="130">
        <v>4456.0753833500003</v>
      </c>
      <c r="E183" s="130">
        <v>3261.26663229</v>
      </c>
      <c r="F183" s="130">
        <v>870.06715684000005</v>
      </c>
      <c r="G183" s="130">
        <v>324.74159422000002</v>
      </c>
      <c r="H183" s="130">
        <v>11.059759440000001</v>
      </c>
      <c r="I183" s="130">
        <v>1.110848E-2</v>
      </c>
      <c r="J183" s="130">
        <v>8.0600779999999997E-2</v>
      </c>
      <c r="K183" s="130">
        <v>10.968050180000001</v>
      </c>
      <c r="L183" s="130">
        <v>638.44287155999996</v>
      </c>
      <c r="M183" s="130">
        <v>628.81790332000003</v>
      </c>
      <c r="N183" s="130">
        <v>0.26797654999999998</v>
      </c>
      <c r="O183" s="130">
        <v>1.12670588</v>
      </c>
      <c r="P183" s="130">
        <v>627.42322089000004</v>
      </c>
      <c r="Q183" s="130">
        <v>9.6249682399999994</v>
      </c>
      <c r="R183" s="130">
        <v>0</v>
      </c>
      <c r="S183" s="130">
        <v>0</v>
      </c>
      <c r="T183" s="130">
        <v>9.6249682399999994</v>
      </c>
      <c r="U183" s="130">
        <v>538.75795244999995</v>
      </c>
      <c r="V183" s="130">
        <v>669.78051955000001</v>
      </c>
      <c r="W183" s="130"/>
      <c r="X183" s="130"/>
      <c r="Y183" s="130"/>
      <c r="Z183" s="130"/>
      <c r="AA183" s="130"/>
      <c r="AB183" s="130"/>
    </row>
    <row r="184" spans="1:28">
      <c r="A184" s="9">
        <v>45809</v>
      </c>
      <c r="B184" s="130">
        <v>5753.5986105800002</v>
      </c>
      <c r="C184" s="130">
        <v>4543.73518917</v>
      </c>
      <c r="D184" s="130">
        <v>4532.6605182699996</v>
      </c>
      <c r="E184" s="130">
        <v>3301.9064151699999</v>
      </c>
      <c r="F184" s="130">
        <v>899.65659337</v>
      </c>
      <c r="G184" s="130">
        <v>331.09750973000001</v>
      </c>
      <c r="H184" s="130">
        <v>11.074670899999999</v>
      </c>
      <c r="I184" s="130">
        <v>1.4039360000000001E-2</v>
      </c>
      <c r="J184" s="130">
        <v>8.0701159999999994E-2</v>
      </c>
      <c r="K184" s="130">
        <v>10.979930380000001</v>
      </c>
      <c r="L184" s="130">
        <v>657.98328320999997</v>
      </c>
      <c r="M184" s="130">
        <v>648.44395807000001</v>
      </c>
      <c r="N184" s="130">
        <v>0.30414479999999999</v>
      </c>
      <c r="O184" s="130">
        <v>1.07305658</v>
      </c>
      <c r="P184" s="130">
        <v>647.06675669000003</v>
      </c>
      <c r="Q184" s="130">
        <v>9.5393251400000008</v>
      </c>
      <c r="R184" s="130">
        <v>0</v>
      </c>
      <c r="S184" s="130">
        <v>0</v>
      </c>
      <c r="T184" s="130">
        <v>9.5393251400000008</v>
      </c>
      <c r="U184" s="130">
        <v>551.88013820000003</v>
      </c>
      <c r="V184" s="130">
        <v>697.84242395000001</v>
      </c>
      <c r="W184" s="130"/>
      <c r="X184" s="130"/>
      <c r="Y184" s="130"/>
      <c r="Z184" s="130"/>
      <c r="AA184" s="130"/>
      <c r="AB184" s="130"/>
    </row>
    <row r="185" spans="1:28">
      <c r="A185" s="9">
        <v>45839</v>
      </c>
      <c r="B185" s="130">
        <v>5904.5861108199997</v>
      </c>
      <c r="C185" s="130">
        <v>4659.9786285800001</v>
      </c>
      <c r="D185" s="130">
        <v>4648.7989809299997</v>
      </c>
      <c r="E185" s="130">
        <v>3388.61323094</v>
      </c>
      <c r="F185" s="130">
        <v>918.44710198999996</v>
      </c>
      <c r="G185" s="130">
        <v>341.73864800000001</v>
      </c>
      <c r="H185" s="130">
        <v>11.17964765</v>
      </c>
      <c r="I185" s="130">
        <v>9.3503299999999998E-2</v>
      </c>
      <c r="J185" s="130">
        <v>8.0997479999999997E-2</v>
      </c>
      <c r="K185" s="130">
        <v>11.005146870000001</v>
      </c>
      <c r="L185" s="130">
        <v>691.51714714000002</v>
      </c>
      <c r="M185" s="130">
        <v>682.09971021000001</v>
      </c>
      <c r="N185" s="130">
        <v>0.26045210000000002</v>
      </c>
      <c r="O185" s="130">
        <v>1.0342012300000001</v>
      </c>
      <c r="P185" s="130">
        <v>680.80505688000005</v>
      </c>
      <c r="Q185" s="130">
        <v>9.4174369299999992</v>
      </c>
      <c r="R185" s="130">
        <v>0</v>
      </c>
      <c r="S185" s="130">
        <v>0</v>
      </c>
      <c r="T185" s="130">
        <v>9.4174369299999992</v>
      </c>
      <c r="U185" s="130">
        <v>553.09033509999995</v>
      </c>
      <c r="V185" s="130">
        <v>725.63326674999996</v>
      </c>
      <c r="W185" s="130"/>
      <c r="X185" s="130"/>
      <c r="Y185" s="130"/>
      <c r="Z185" s="130"/>
      <c r="AA185" s="130"/>
      <c r="AB185" s="130"/>
    </row>
    <row r="186" spans="1:28">
      <c r="A186" s="9">
        <v>45870</v>
      </c>
      <c r="B186" s="130">
        <v>6047.8481483200003</v>
      </c>
      <c r="C186" s="130">
        <v>4780.3627588999998</v>
      </c>
      <c r="D186" s="130">
        <v>4769.3989170300001</v>
      </c>
      <c r="E186" s="130">
        <v>3480.1046755900002</v>
      </c>
      <c r="F186" s="130">
        <v>939.09067922999998</v>
      </c>
      <c r="G186" s="130">
        <v>350.20356220999997</v>
      </c>
      <c r="H186" s="130">
        <v>10.96384187</v>
      </c>
      <c r="I186" s="130">
        <v>1.6771459999999998E-2</v>
      </c>
      <c r="J186" s="130">
        <v>7.9962229999999995E-2</v>
      </c>
      <c r="K186" s="130">
        <v>10.867108180000001</v>
      </c>
      <c r="L186" s="130">
        <v>708.05233922000002</v>
      </c>
      <c r="M186" s="130">
        <v>698.98486439999999</v>
      </c>
      <c r="N186" s="130">
        <v>0.25467214999999999</v>
      </c>
      <c r="O186" s="130">
        <v>1.0012414000000001</v>
      </c>
      <c r="P186" s="130">
        <v>697.72895085000005</v>
      </c>
      <c r="Q186" s="130">
        <v>9.0674748199999993</v>
      </c>
      <c r="R186" s="130">
        <v>0</v>
      </c>
      <c r="S186" s="130">
        <v>0</v>
      </c>
      <c r="T186" s="130">
        <v>9.0674748199999993</v>
      </c>
      <c r="U186" s="130">
        <v>559.43305020000003</v>
      </c>
      <c r="V186" s="130">
        <v>736.79191848000005</v>
      </c>
      <c r="W186" s="130"/>
      <c r="X186" s="130"/>
      <c r="Y186" s="130"/>
      <c r="Z186" s="130"/>
      <c r="AA186" s="130"/>
      <c r="AB186" s="130"/>
    </row>
    <row r="187" spans="1:28">
      <c r="A187" s="9">
        <v>45901</v>
      </c>
      <c r="B187" s="130">
        <v>6131.8886087800001</v>
      </c>
      <c r="C187" s="130">
        <v>4798.70885636</v>
      </c>
      <c r="D187" s="130">
        <v>4787.7207369099997</v>
      </c>
      <c r="E187" s="130">
        <v>3467.9461061299999</v>
      </c>
      <c r="F187" s="130">
        <v>960.62856233000002</v>
      </c>
      <c r="G187" s="130">
        <v>359.14606844999997</v>
      </c>
      <c r="H187" s="130">
        <v>10.988119449999999</v>
      </c>
      <c r="I187" s="130">
        <v>3.110214E-2</v>
      </c>
      <c r="J187" s="130">
        <v>8.0078129999999997E-2</v>
      </c>
      <c r="K187" s="130">
        <v>10.876939180000001</v>
      </c>
      <c r="L187" s="130">
        <v>740.24756580999997</v>
      </c>
      <c r="M187" s="130">
        <v>731.27639104000002</v>
      </c>
      <c r="N187" s="130">
        <v>0.35046633999999999</v>
      </c>
      <c r="O187" s="130">
        <v>0.95638418999999997</v>
      </c>
      <c r="P187" s="130">
        <v>729.96954051</v>
      </c>
      <c r="Q187" s="130">
        <v>8.9711747699999993</v>
      </c>
      <c r="R187" s="130">
        <v>0</v>
      </c>
      <c r="S187" s="130">
        <v>0</v>
      </c>
      <c r="T187" s="130">
        <v>8.9711747699999993</v>
      </c>
      <c r="U187" s="130">
        <v>592.93218661000003</v>
      </c>
      <c r="V187" s="130">
        <v>772.78541010000004</v>
      </c>
      <c r="W187" s="130"/>
      <c r="X187" s="130"/>
      <c r="Y187" s="130"/>
      <c r="Z187" s="130"/>
      <c r="AA187" s="130"/>
      <c r="AB187" s="130"/>
    </row>
    <row r="188" spans="1:28">
      <c r="A188" s="9">
        <v>45931</v>
      </c>
      <c r="B188" s="130">
        <v>6198.5580136600001</v>
      </c>
      <c r="C188" s="130">
        <v>4845.3926209499996</v>
      </c>
      <c r="D188" s="130">
        <v>4834.22225093</v>
      </c>
      <c r="E188" s="130">
        <v>3485.8247160199999</v>
      </c>
      <c r="F188" s="130">
        <v>986.56793218999996</v>
      </c>
      <c r="G188" s="130">
        <v>361.82960272000003</v>
      </c>
      <c r="H188" s="130">
        <v>11.17037002</v>
      </c>
      <c r="I188" s="130">
        <v>4.5615900000000001E-2</v>
      </c>
      <c r="J188" s="130">
        <v>8.1330429999999995E-2</v>
      </c>
      <c r="K188" s="130">
        <v>11.043423689999999</v>
      </c>
      <c r="L188" s="130">
        <v>754.58911016000002</v>
      </c>
      <c r="M188" s="130">
        <v>745.66773546000002</v>
      </c>
      <c r="N188" s="130">
        <v>1.59793772</v>
      </c>
      <c r="O188" s="130">
        <v>1.6352651300000001</v>
      </c>
      <c r="P188" s="130">
        <v>742.43453261000002</v>
      </c>
      <c r="Q188" s="130">
        <v>8.9213746999999994</v>
      </c>
      <c r="R188" s="130">
        <v>0</v>
      </c>
      <c r="S188" s="130">
        <v>0</v>
      </c>
      <c r="T188" s="130">
        <v>8.9213746999999994</v>
      </c>
      <c r="U188" s="130">
        <v>598.57628254999997</v>
      </c>
      <c r="V188" s="130">
        <v>786.64038177999998</v>
      </c>
      <c r="W188" s="130"/>
      <c r="X188" s="130"/>
      <c r="Y188" s="130"/>
      <c r="Z188" s="130"/>
      <c r="AA188" s="130"/>
      <c r="AB188" s="130"/>
    </row>
    <row r="189" spans="1:28">
      <c r="A189" s="9">
        <v>45962</v>
      </c>
      <c r="B189" s="130">
        <v>6331.7364040800003</v>
      </c>
      <c r="C189" s="130">
        <v>4937.6482524900002</v>
      </c>
      <c r="D189" s="130">
        <v>4926.4490972800004</v>
      </c>
      <c r="E189" s="130">
        <v>3552.4764203</v>
      </c>
      <c r="F189" s="130">
        <v>1005.05369469</v>
      </c>
      <c r="G189" s="130">
        <v>368.91898228999997</v>
      </c>
      <c r="H189" s="130">
        <v>11.199155210000001</v>
      </c>
      <c r="I189" s="130">
        <v>2.0707389999999999E-2</v>
      </c>
      <c r="J189" s="130">
        <v>8.176377E-2</v>
      </c>
      <c r="K189" s="130">
        <v>11.09668405</v>
      </c>
      <c r="L189" s="130">
        <v>777.64805709999996</v>
      </c>
      <c r="M189" s="130">
        <v>768.77891577000003</v>
      </c>
      <c r="N189" s="130">
        <v>1.40351764</v>
      </c>
      <c r="O189" s="130">
        <v>1.44829115</v>
      </c>
      <c r="P189" s="130">
        <v>765.92710697999996</v>
      </c>
      <c r="Q189" s="130">
        <v>8.8691413299999997</v>
      </c>
      <c r="R189" s="130">
        <v>0</v>
      </c>
      <c r="S189" s="130">
        <v>0</v>
      </c>
      <c r="T189" s="130">
        <v>8.8691413299999997</v>
      </c>
      <c r="U189" s="130">
        <v>616.44009448999998</v>
      </c>
      <c r="V189" s="130">
        <v>692.78470773000004</v>
      </c>
      <c r="W189" s="130"/>
      <c r="X189" s="130"/>
      <c r="Y189" s="130"/>
      <c r="Z189" s="130"/>
      <c r="AA189" s="130"/>
      <c r="AB189" s="130"/>
    </row>
    <row r="190" spans="1:28">
      <c r="A190" s="9">
        <v>45992</v>
      </c>
      <c r="B190" s="130">
        <v>6408.28087736</v>
      </c>
      <c r="C190" s="130">
        <v>4979.7927048000001</v>
      </c>
      <c r="D190" s="130">
        <v>4968.5471280800002</v>
      </c>
      <c r="E190" s="130">
        <v>3560.18576846</v>
      </c>
      <c r="F190" s="130">
        <v>1028.4308001300001</v>
      </c>
      <c r="G190" s="130">
        <v>379.93055949000001</v>
      </c>
      <c r="H190" s="130">
        <v>11.245576720000001</v>
      </c>
      <c r="I190" s="130">
        <v>2.0699530000000001E-2</v>
      </c>
      <c r="J190" s="130">
        <v>8.2422480000000006E-2</v>
      </c>
      <c r="K190" s="130">
        <v>11.142454710000001</v>
      </c>
      <c r="L190" s="130">
        <v>792.92949866000004</v>
      </c>
      <c r="M190" s="130">
        <v>784.15488833999996</v>
      </c>
      <c r="N190" s="130">
        <v>1.3820795400000001</v>
      </c>
      <c r="O190" s="130">
        <v>1.5765713100000001</v>
      </c>
      <c r="P190" s="130">
        <v>781.19623749000004</v>
      </c>
      <c r="Q190" s="130">
        <v>8.7746103200000007</v>
      </c>
      <c r="R190" s="130">
        <v>0</v>
      </c>
      <c r="S190" s="130">
        <v>0</v>
      </c>
      <c r="T190" s="130">
        <v>8.7746103200000007</v>
      </c>
      <c r="U190" s="130">
        <v>635.55867390000003</v>
      </c>
      <c r="V190" s="130">
        <v>835.63940934000004</v>
      </c>
      <c r="W190" s="130"/>
      <c r="X190" s="130"/>
      <c r="Y190" s="130"/>
      <c r="Z190" s="130"/>
      <c r="AA190" s="130"/>
      <c r="AB19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225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  <row r="170" spans="1:22" hidden="1" outlineLevel="1">
      <c r="A170" s="9">
        <v>45383</v>
      </c>
      <c r="B170" s="131">
        <v>38366.37038077</v>
      </c>
      <c r="C170" s="32">
        <v>59.80913468</v>
      </c>
      <c r="D170" s="131">
        <v>26.291888710000002</v>
      </c>
      <c r="E170" s="131">
        <v>33.517245970000005</v>
      </c>
      <c r="F170" s="131">
        <v>152.30953427999998</v>
      </c>
      <c r="G170" s="131">
        <v>98.783793790000004</v>
      </c>
      <c r="H170" s="131">
        <v>53.525740490000004</v>
      </c>
      <c r="I170" s="131">
        <v>13614.51553633</v>
      </c>
      <c r="J170" s="131">
        <v>1007.95557425</v>
      </c>
      <c r="K170" s="131">
        <v>12606.559962079999</v>
      </c>
      <c r="L170" s="131">
        <v>24539.73617548</v>
      </c>
      <c r="M170" s="131">
        <v>24185.511717729998</v>
      </c>
      <c r="N170" s="131">
        <v>354.22445775</v>
      </c>
      <c r="O170" s="131">
        <v>2.9217962799999997</v>
      </c>
      <c r="P170" s="131">
        <v>26.698541810000002</v>
      </c>
      <c r="Q170" s="32"/>
      <c r="R170" s="32"/>
      <c r="S170" s="32"/>
      <c r="T170" s="32"/>
      <c r="U170" s="32"/>
      <c r="V170" s="32"/>
    </row>
    <row r="171" spans="1:22" hidden="1" outlineLevel="1">
      <c r="A171" s="9">
        <v>45413</v>
      </c>
      <c r="B171" s="131">
        <v>38542.153201159999</v>
      </c>
      <c r="C171" s="32">
        <v>54.450727709999995</v>
      </c>
      <c r="D171" s="131">
        <v>21.431932029999999</v>
      </c>
      <c r="E171" s="131">
        <v>33.018795679999997</v>
      </c>
      <c r="F171" s="131">
        <v>157.25595083000002</v>
      </c>
      <c r="G171" s="131">
        <v>95.311205430000001</v>
      </c>
      <c r="H171" s="131">
        <v>61.944745400000002</v>
      </c>
      <c r="I171" s="131">
        <v>13334.499054729999</v>
      </c>
      <c r="J171" s="131">
        <v>1017.4635406799999</v>
      </c>
      <c r="K171" s="131">
        <v>12317.03551405</v>
      </c>
      <c r="L171" s="131">
        <v>24995.947467890001</v>
      </c>
      <c r="M171" s="131">
        <v>24656.473887529999</v>
      </c>
      <c r="N171" s="131">
        <v>339.47358036000003</v>
      </c>
      <c r="O171" s="131">
        <v>1.2101874400000001</v>
      </c>
      <c r="P171" s="131">
        <v>32.615316930000006</v>
      </c>
      <c r="Q171" s="32"/>
      <c r="R171" s="32"/>
      <c r="S171" s="32"/>
      <c r="T171" s="32"/>
      <c r="U171" s="32"/>
      <c r="V171" s="32"/>
    </row>
    <row r="172" spans="1:22" hidden="1" outlineLevel="1">
      <c r="A172" s="9">
        <v>45444</v>
      </c>
      <c r="B172" s="131">
        <v>39627.237261670001</v>
      </c>
      <c r="C172" s="32">
        <v>57.541017599999996</v>
      </c>
      <c r="D172" s="131">
        <v>23.30531135</v>
      </c>
      <c r="E172" s="131">
        <v>34.23570625</v>
      </c>
      <c r="F172" s="131">
        <v>163.02060191999999</v>
      </c>
      <c r="G172" s="131">
        <v>101.09052746</v>
      </c>
      <c r="H172" s="131">
        <v>61.93007446</v>
      </c>
      <c r="I172" s="131">
        <v>13761.829955630001</v>
      </c>
      <c r="J172" s="131">
        <v>1016.06153432</v>
      </c>
      <c r="K172" s="131">
        <v>12745.76842131</v>
      </c>
      <c r="L172" s="131">
        <v>25644.845686519999</v>
      </c>
      <c r="M172" s="131">
        <v>25276.56302786</v>
      </c>
      <c r="N172" s="131">
        <v>368.28265866000004</v>
      </c>
      <c r="O172" s="131">
        <v>4.1253822800000002</v>
      </c>
      <c r="P172" s="131">
        <v>30.534918669999996</v>
      </c>
      <c r="Q172" s="32"/>
      <c r="R172" s="32"/>
      <c r="S172" s="32"/>
      <c r="T172" s="32"/>
      <c r="U172" s="32"/>
      <c r="V172" s="32"/>
    </row>
    <row r="173" spans="1:22" hidden="1" outlineLevel="1">
      <c r="A173" s="9">
        <v>45474</v>
      </c>
      <c r="B173" s="131">
        <v>41269.667606479998</v>
      </c>
      <c r="C173" s="32">
        <v>54.700286239999997</v>
      </c>
      <c r="D173" s="131">
        <v>22.183932009999999</v>
      </c>
      <c r="E173" s="131">
        <v>32.516354230000005</v>
      </c>
      <c r="F173" s="131">
        <v>157.3700485</v>
      </c>
      <c r="G173" s="131">
        <v>96.155564249999998</v>
      </c>
      <c r="H173" s="131">
        <v>61.214484250000005</v>
      </c>
      <c r="I173" s="131">
        <v>15212.33186294</v>
      </c>
      <c r="J173" s="131">
        <v>954.02111734000005</v>
      </c>
      <c r="K173" s="131">
        <v>14258.3107456</v>
      </c>
      <c r="L173" s="131">
        <v>25845.265408799998</v>
      </c>
      <c r="M173" s="131">
        <v>25460.813249790001</v>
      </c>
      <c r="N173" s="131">
        <v>384.45215901000006</v>
      </c>
      <c r="O173" s="131">
        <v>3.2874649800000002</v>
      </c>
      <c r="P173" s="131">
        <v>31.113717489999999</v>
      </c>
      <c r="Q173" s="32"/>
      <c r="R173" s="32"/>
      <c r="S173" s="32"/>
      <c r="T173" s="32"/>
      <c r="U173" s="32"/>
      <c r="V173" s="32"/>
    </row>
    <row r="174" spans="1:22" hidden="1" outlineLevel="1">
      <c r="A174" s="9">
        <v>45505</v>
      </c>
      <c r="B174" s="131">
        <v>41647.046655990001</v>
      </c>
      <c r="C174" s="32">
        <v>55.277336229999996</v>
      </c>
      <c r="D174" s="131">
        <v>21.59920335</v>
      </c>
      <c r="E174" s="131">
        <v>33.67813288</v>
      </c>
      <c r="F174" s="131">
        <v>165.27694159999999</v>
      </c>
      <c r="G174" s="131">
        <v>101.59534467</v>
      </c>
      <c r="H174" s="131">
        <v>63.681596929999998</v>
      </c>
      <c r="I174" s="131">
        <v>15246.92600073</v>
      </c>
      <c r="J174" s="131">
        <v>1050.02404699</v>
      </c>
      <c r="K174" s="131">
        <v>14196.901953739998</v>
      </c>
      <c r="L174" s="131">
        <v>26179.566377429997</v>
      </c>
      <c r="M174" s="131">
        <v>25779.80496383</v>
      </c>
      <c r="N174" s="131">
        <v>399.76141360000003</v>
      </c>
      <c r="O174" s="131">
        <v>2.1371286</v>
      </c>
      <c r="P174" s="131">
        <v>31.26212726</v>
      </c>
      <c r="Q174" s="32"/>
      <c r="R174" s="32"/>
      <c r="S174" s="32"/>
      <c r="T174" s="32"/>
      <c r="U174" s="32"/>
      <c r="V174" s="32"/>
    </row>
    <row r="175" spans="1:22" hidden="1" outlineLevel="1">
      <c r="A175" s="9">
        <v>45536</v>
      </c>
      <c r="B175" s="131">
        <v>42312.746894570002</v>
      </c>
      <c r="C175" s="32">
        <v>64.064812630000006</v>
      </c>
      <c r="D175" s="131">
        <v>28.367473069999999</v>
      </c>
      <c r="E175" s="131">
        <v>35.697339560000003</v>
      </c>
      <c r="F175" s="131">
        <v>172.01969978</v>
      </c>
      <c r="G175" s="131">
        <v>111.65551986</v>
      </c>
      <c r="H175" s="131">
        <v>60.364179919999998</v>
      </c>
      <c r="I175" s="131">
        <v>15496.955284219999</v>
      </c>
      <c r="J175" s="131">
        <v>1033.9387340600001</v>
      </c>
      <c r="K175" s="131">
        <v>14463.016550159999</v>
      </c>
      <c r="L175" s="131">
        <v>26579.707097940001</v>
      </c>
      <c r="M175" s="131">
        <v>26195.829498450003</v>
      </c>
      <c r="N175" s="131">
        <v>383.87759948999997</v>
      </c>
      <c r="O175" s="131">
        <v>2.3012812600000001</v>
      </c>
      <c r="P175" s="131">
        <v>35.681575809999998</v>
      </c>
      <c r="Q175" s="32"/>
      <c r="R175" s="32"/>
      <c r="S175" s="32"/>
      <c r="T175" s="32"/>
      <c r="U175" s="32"/>
      <c r="V175" s="32"/>
    </row>
    <row r="176" spans="1:22" hidden="1" outlineLevel="1">
      <c r="A176" s="9">
        <v>45566</v>
      </c>
      <c r="B176" s="131">
        <v>42712.013256329999</v>
      </c>
      <c r="C176" s="32">
        <v>88.383699390000004</v>
      </c>
      <c r="D176" s="131">
        <v>49.287146130000004</v>
      </c>
      <c r="E176" s="131">
        <v>39.09655326</v>
      </c>
      <c r="F176" s="131">
        <v>190.19882080999997</v>
      </c>
      <c r="G176" s="131">
        <v>128.93891837999999</v>
      </c>
      <c r="H176" s="131">
        <v>61.259902429999997</v>
      </c>
      <c r="I176" s="131">
        <v>15736.49865713</v>
      </c>
      <c r="J176" s="131">
        <v>981.43447133000006</v>
      </c>
      <c r="K176" s="131">
        <v>14755.064185799998</v>
      </c>
      <c r="L176" s="131">
        <v>26696.932079000002</v>
      </c>
      <c r="M176" s="131">
        <v>26313.367314869996</v>
      </c>
      <c r="N176" s="131">
        <v>383.56476412999996</v>
      </c>
      <c r="O176" s="131">
        <v>1.81679371</v>
      </c>
      <c r="P176" s="131">
        <v>30.218276590000002</v>
      </c>
      <c r="Q176" s="32"/>
      <c r="R176" s="32"/>
      <c r="S176" s="32"/>
      <c r="T176" s="32"/>
      <c r="U176" s="32"/>
      <c r="V176" s="32"/>
    </row>
    <row r="177" spans="1:22" hidden="1" outlineLevel="1">
      <c r="A177" s="9">
        <v>45597</v>
      </c>
      <c r="B177" s="131">
        <v>42376.11058927</v>
      </c>
      <c r="C177" s="32">
        <v>95.252590799999993</v>
      </c>
      <c r="D177" s="131">
        <v>55.317524429999999</v>
      </c>
      <c r="E177" s="131">
        <v>39.935066370000001</v>
      </c>
      <c r="F177" s="131">
        <v>217.5075923</v>
      </c>
      <c r="G177" s="131">
        <v>152.6182996</v>
      </c>
      <c r="H177" s="131">
        <v>64.889292699999999</v>
      </c>
      <c r="I177" s="131">
        <v>15150.997190860002</v>
      </c>
      <c r="J177" s="131">
        <v>971.86602687999982</v>
      </c>
      <c r="K177" s="131">
        <v>14179.131163980001</v>
      </c>
      <c r="L177" s="131">
        <v>26912.353215310002</v>
      </c>
      <c r="M177" s="131">
        <v>26508.395765449997</v>
      </c>
      <c r="N177" s="131">
        <v>403.95744986</v>
      </c>
      <c r="O177" s="131">
        <v>1.49706264</v>
      </c>
      <c r="P177" s="131">
        <v>30.548075990000001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31">
        <v>44250.540159850003</v>
      </c>
      <c r="C178" s="32">
        <v>100.80585912000001</v>
      </c>
      <c r="D178" s="131">
        <v>58.400802059999997</v>
      </c>
      <c r="E178" s="131">
        <v>42.405057060000004</v>
      </c>
      <c r="F178" s="131">
        <v>208.67073253000001</v>
      </c>
      <c r="G178" s="131">
        <v>150.81650913999999</v>
      </c>
      <c r="H178" s="131">
        <v>57.854223390000001</v>
      </c>
      <c r="I178" s="131">
        <v>16544.593587019997</v>
      </c>
      <c r="J178" s="131">
        <v>1014.5110127199998</v>
      </c>
      <c r="K178" s="131">
        <v>15530.082574299999</v>
      </c>
      <c r="L178" s="131">
        <v>27396.469981179998</v>
      </c>
      <c r="M178" s="131">
        <v>27044.259182920003</v>
      </c>
      <c r="N178" s="131">
        <v>352.21079826000005</v>
      </c>
      <c r="O178" s="131">
        <v>6.9121917800000006</v>
      </c>
      <c r="P178" s="131">
        <v>29.07497854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31">
        <v>44486.427834059999</v>
      </c>
      <c r="C179" s="32">
        <v>105.41371113999999</v>
      </c>
      <c r="D179" s="131">
        <v>61.964307880000007</v>
      </c>
      <c r="E179" s="131">
        <v>43.449403259999997</v>
      </c>
      <c r="F179" s="131">
        <v>126.81592379999999</v>
      </c>
      <c r="G179" s="131">
        <v>85.828690080000001</v>
      </c>
      <c r="H179" s="131">
        <v>40.987233719999999</v>
      </c>
      <c r="I179" s="131">
        <v>16655.212060990001</v>
      </c>
      <c r="J179" s="131">
        <v>894.44915184000001</v>
      </c>
      <c r="K179" s="131">
        <v>15760.762909150002</v>
      </c>
      <c r="L179" s="131">
        <v>27598.98613813</v>
      </c>
      <c r="M179" s="131">
        <v>27242.143442330002</v>
      </c>
      <c r="N179" s="131">
        <v>356.8426958</v>
      </c>
      <c r="O179" s="131">
        <v>1.6473144799999999</v>
      </c>
      <c r="P179" s="131">
        <v>34.03692874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31">
        <v>45280.2571933</v>
      </c>
      <c r="C180" s="32">
        <v>99.37559684</v>
      </c>
      <c r="D180" s="131">
        <v>63.458982419999998</v>
      </c>
      <c r="E180" s="131">
        <v>35.916614420000002</v>
      </c>
      <c r="F180" s="131">
        <v>118.07011521999999</v>
      </c>
      <c r="G180" s="131">
        <v>70.209068040000005</v>
      </c>
      <c r="H180" s="131">
        <v>47.86104718</v>
      </c>
      <c r="I180" s="131">
        <v>17134.2818539</v>
      </c>
      <c r="J180" s="131">
        <v>1272.0524401099999</v>
      </c>
      <c r="K180" s="131">
        <v>15862.229413789999</v>
      </c>
      <c r="L180" s="131">
        <v>27928.529627339998</v>
      </c>
      <c r="M180" s="131">
        <v>27547.540832409999</v>
      </c>
      <c r="N180" s="131">
        <v>380.98879492999993</v>
      </c>
      <c r="O180" s="131">
        <v>2.8253399899999998</v>
      </c>
      <c r="P180" s="131">
        <v>30.757647419999998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31">
        <v>44695.822795569999</v>
      </c>
      <c r="C181" s="32">
        <v>99.730683540000001</v>
      </c>
      <c r="D181" s="131">
        <v>63.923097959999993</v>
      </c>
      <c r="E181" s="131">
        <v>35.807585580000001</v>
      </c>
      <c r="F181" s="131">
        <v>109.72517603999999</v>
      </c>
      <c r="G181" s="131">
        <v>65.374406539999995</v>
      </c>
      <c r="H181" s="131">
        <v>44.350769499999998</v>
      </c>
      <c r="I181" s="131">
        <v>16859.949338220002</v>
      </c>
      <c r="J181" s="131">
        <v>1346.4069515600004</v>
      </c>
      <c r="K181" s="131">
        <v>15513.542386659999</v>
      </c>
      <c r="L181" s="131">
        <v>27626.41759777</v>
      </c>
      <c r="M181" s="131">
        <v>27269.79420244</v>
      </c>
      <c r="N181" s="131">
        <v>356.62339533000005</v>
      </c>
      <c r="O181" s="131">
        <v>3.8523676500000001</v>
      </c>
      <c r="P181" s="131">
        <v>32.480187400000005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31">
        <v>46296.714069180001</v>
      </c>
      <c r="C182" s="32">
        <v>77.93034806</v>
      </c>
      <c r="D182" s="131">
        <v>43.609413909999994</v>
      </c>
      <c r="E182" s="131">
        <v>34.320934149999999</v>
      </c>
      <c r="F182" s="131">
        <v>118.35576982000001</v>
      </c>
      <c r="G182" s="131">
        <v>77.382692800000001</v>
      </c>
      <c r="H182" s="131">
        <v>40.973077019999998</v>
      </c>
      <c r="I182" s="131">
        <v>17689.36697404</v>
      </c>
      <c r="J182" s="131">
        <v>1490.9496034500003</v>
      </c>
      <c r="K182" s="131">
        <v>16198.417370590001</v>
      </c>
      <c r="L182" s="131">
        <v>28411.06097726</v>
      </c>
      <c r="M182" s="131">
        <v>28040.189585099997</v>
      </c>
      <c r="N182" s="131">
        <v>370.87139215999997</v>
      </c>
      <c r="O182" s="131">
        <v>1.68254587</v>
      </c>
      <c r="P182" s="131">
        <v>33.244202079999994</v>
      </c>
      <c r="Q182" s="32"/>
      <c r="R182" s="32"/>
      <c r="S182" s="32"/>
      <c r="T182" s="32"/>
      <c r="U182" s="32"/>
      <c r="V182" s="32"/>
    </row>
    <row r="183" spans="1:22">
      <c r="A183" s="9">
        <v>45778</v>
      </c>
      <c r="B183" s="131">
        <v>47072.653209420001</v>
      </c>
      <c r="C183" s="32">
        <v>79.011554289999992</v>
      </c>
      <c r="D183" s="131">
        <v>39.361752859999996</v>
      </c>
      <c r="E183" s="131">
        <v>39.649801429999997</v>
      </c>
      <c r="F183" s="131">
        <v>111.740332</v>
      </c>
      <c r="G183" s="131">
        <v>75.922729739999994</v>
      </c>
      <c r="H183" s="131">
        <v>35.817602260000001</v>
      </c>
      <c r="I183" s="131">
        <v>18004.171341660003</v>
      </c>
      <c r="J183" s="131">
        <v>1439.5320343800001</v>
      </c>
      <c r="K183" s="131">
        <v>16564.639307279998</v>
      </c>
      <c r="L183" s="131">
        <v>28877.729981470002</v>
      </c>
      <c r="M183" s="131">
        <v>28480.487138460001</v>
      </c>
      <c r="N183" s="131">
        <v>397.24284301000006</v>
      </c>
      <c r="O183" s="131">
        <v>10.87981493</v>
      </c>
      <c r="P183" s="131">
        <v>33.652186299999997</v>
      </c>
      <c r="Q183" s="32"/>
      <c r="R183" s="32"/>
      <c r="S183" s="32"/>
      <c r="T183" s="32"/>
      <c r="U183" s="32"/>
      <c r="V183" s="32"/>
    </row>
    <row r="184" spans="1:22">
      <c r="A184" s="9">
        <v>45809</v>
      </c>
      <c r="B184" s="131">
        <v>47365.219876529998</v>
      </c>
      <c r="C184" s="32">
        <v>71.594835770000003</v>
      </c>
      <c r="D184" s="131">
        <v>40.958887580000003</v>
      </c>
      <c r="E184" s="131">
        <v>30.635948190000001</v>
      </c>
      <c r="F184" s="131">
        <v>118.74362712999999</v>
      </c>
      <c r="G184" s="131">
        <v>80.350251659999998</v>
      </c>
      <c r="H184" s="131">
        <v>38.393375470000002</v>
      </c>
      <c r="I184" s="131">
        <v>17779.63246601</v>
      </c>
      <c r="J184" s="131">
        <v>1468.0938579400001</v>
      </c>
      <c r="K184" s="131">
        <v>16311.538608070001</v>
      </c>
      <c r="L184" s="131">
        <v>29395.248947619995</v>
      </c>
      <c r="M184" s="131">
        <v>29009.540553939998</v>
      </c>
      <c r="N184" s="131">
        <v>385.70839368000003</v>
      </c>
      <c r="O184" s="131">
        <v>7.6639708199999994</v>
      </c>
      <c r="P184" s="131">
        <v>32.18689826</v>
      </c>
      <c r="Q184" s="32"/>
      <c r="R184" s="32"/>
      <c r="S184" s="32"/>
      <c r="T184" s="32"/>
      <c r="U184" s="32"/>
      <c r="V184" s="32"/>
    </row>
    <row r="185" spans="1:22">
      <c r="A185" s="9">
        <v>45839</v>
      </c>
      <c r="B185" s="131">
        <v>47362.112903169997</v>
      </c>
      <c r="C185" s="32">
        <v>65.922512100000006</v>
      </c>
      <c r="D185" s="131">
        <v>31.09403279</v>
      </c>
      <c r="E185" s="131">
        <v>34.828479309999999</v>
      </c>
      <c r="F185" s="131">
        <v>116.14191176</v>
      </c>
      <c r="G185" s="131">
        <v>81.49962081000001</v>
      </c>
      <c r="H185" s="131">
        <v>34.642290950000003</v>
      </c>
      <c r="I185" s="131">
        <v>17758.835550600001</v>
      </c>
      <c r="J185" s="131">
        <v>1569.0368095199997</v>
      </c>
      <c r="K185" s="131">
        <v>16189.798741080001</v>
      </c>
      <c r="L185" s="131">
        <v>29421.212928709996</v>
      </c>
      <c r="M185" s="131">
        <v>29027.415411119997</v>
      </c>
      <c r="N185" s="131">
        <v>393.79751758999998</v>
      </c>
      <c r="O185" s="131">
        <v>2.4091001800000003</v>
      </c>
      <c r="P185" s="131">
        <v>32.09122584</v>
      </c>
      <c r="Q185" s="32"/>
      <c r="R185" s="32"/>
      <c r="S185" s="32"/>
      <c r="T185" s="32"/>
      <c r="U185" s="32"/>
      <c r="V185" s="32"/>
    </row>
    <row r="186" spans="1:22">
      <c r="A186" s="9">
        <v>45870</v>
      </c>
      <c r="B186" s="131">
        <v>47106.030420889998</v>
      </c>
      <c r="C186" s="32">
        <v>64.817701189999994</v>
      </c>
      <c r="D186" s="131">
        <v>37.111939630000002</v>
      </c>
      <c r="E186" s="131">
        <v>27.705761559999999</v>
      </c>
      <c r="F186" s="131">
        <v>116.10499708</v>
      </c>
      <c r="G186" s="131">
        <v>80.486535340000003</v>
      </c>
      <c r="H186" s="131">
        <v>35.618461740000001</v>
      </c>
      <c r="I186" s="131">
        <v>16888.286637149999</v>
      </c>
      <c r="J186" s="131">
        <v>1556.03863054</v>
      </c>
      <c r="K186" s="131">
        <v>15332.248006610002</v>
      </c>
      <c r="L186" s="131">
        <v>30036.821085469997</v>
      </c>
      <c r="M186" s="131">
        <v>29643.035260330002</v>
      </c>
      <c r="N186" s="131">
        <v>393.78582513999999</v>
      </c>
      <c r="O186" s="131">
        <v>2.0159721799999999</v>
      </c>
      <c r="P186" s="131">
        <v>31.587004389999997</v>
      </c>
      <c r="Q186" s="32"/>
      <c r="R186" s="32"/>
      <c r="S186" s="32"/>
      <c r="T186" s="32"/>
      <c r="U186" s="32"/>
      <c r="V186" s="32"/>
    </row>
    <row r="187" spans="1:22">
      <c r="A187" s="9">
        <v>45901</v>
      </c>
      <c r="B187" s="131">
        <v>48185.694576419999</v>
      </c>
      <c r="C187" s="32">
        <v>88.717497199999983</v>
      </c>
      <c r="D187" s="131">
        <v>40.076087680000001</v>
      </c>
      <c r="E187" s="131">
        <v>48.641409519999996</v>
      </c>
      <c r="F187" s="131">
        <v>122.04261882</v>
      </c>
      <c r="G187" s="131">
        <v>85.054345369999993</v>
      </c>
      <c r="H187" s="131">
        <v>36.988273450000001</v>
      </c>
      <c r="I187" s="131">
        <v>17348.14435662</v>
      </c>
      <c r="J187" s="131">
        <v>1542.0172964699998</v>
      </c>
      <c r="K187" s="131">
        <v>15806.12706015</v>
      </c>
      <c r="L187" s="131">
        <v>30626.79010378</v>
      </c>
      <c r="M187" s="131">
        <v>30221.12384547</v>
      </c>
      <c r="N187" s="131">
        <v>405.66625831000005</v>
      </c>
      <c r="O187" s="131">
        <v>1.8342448099999999</v>
      </c>
      <c r="P187" s="131">
        <v>31.90586648</v>
      </c>
      <c r="Q187" s="32"/>
      <c r="R187" s="32"/>
      <c r="S187" s="32"/>
      <c r="T187" s="32"/>
      <c r="U187" s="32"/>
      <c r="V187" s="32"/>
    </row>
    <row r="188" spans="1:22">
      <c r="A188" s="9">
        <v>45931</v>
      </c>
      <c r="B188" s="131">
        <v>48601.941525850001</v>
      </c>
      <c r="C188" s="32">
        <v>88.178677149999999</v>
      </c>
      <c r="D188" s="131">
        <v>41.372700449999996</v>
      </c>
      <c r="E188" s="131">
        <v>46.805976700000002</v>
      </c>
      <c r="F188" s="131">
        <v>118.92549735</v>
      </c>
      <c r="G188" s="131">
        <v>85.060605790000011</v>
      </c>
      <c r="H188" s="131">
        <v>33.864891560000004</v>
      </c>
      <c r="I188" s="131">
        <v>17500.605523170001</v>
      </c>
      <c r="J188" s="131">
        <v>1493.3550314199999</v>
      </c>
      <c r="K188" s="131">
        <v>16007.250491750001</v>
      </c>
      <c r="L188" s="131">
        <v>30894.23182818</v>
      </c>
      <c r="M188" s="131">
        <v>30507.118584870001</v>
      </c>
      <c r="N188" s="131">
        <v>387.11324330999997</v>
      </c>
      <c r="O188" s="131">
        <v>3.4219768899999998</v>
      </c>
      <c r="P188" s="131">
        <v>31.62522156</v>
      </c>
      <c r="Q188" s="32"/>
      <c r="R188" s="32"/>
      <c r="S188" s="32"/>
      <c r="T188" s="32"/>
      <c r="U188" s="32"/>
      <c r="V188" s="32"/>
    </row>
    <row r="189" spans="1:22">
      <c r="A189" s="9">
        <v>45962</v>
      </c>
      <c r="B189" s="131">
        <v>48811.402204689999</v>
      </c>
      <c r="C189" s="32">
        <v>98.037244569999999</v>
      </c>
      <c r="D189" s="131">
        <v>50.430926679999999</v>
      </c>
      <c r="E189" s="131">
        <v>47.60631789</v>
      </c>
      <c r="F189" s="131">
        <v>121.76395694</v>
      </c>
      <c r="G189" s="131">
        <v>88.426148060000003</v>
      </c>
      <c r="H189" s="131">
        <v>33.337808879999997</v>
      </c>
      <c r="I189" s="131">
        <v>17275.84149613</v>
      </c>
      <c r="J189" s="131">
        <v>1428.7294240900001</v>
      </c>
      <c r="K189" s="131">
        <v>15847.112072039999</v>
      </c>
      <c r="L189" s="131">
        <v>31315.759507049999</v>
      </c>
      <c r="M189" s="131">
        <v>30913.37196954</v>
      </c>
      <c r="N189" s="131">
        <v>402.38753750999996</v>
      </c>
      <c r="O189" s="131">
        <v>1.77017208</v>
      </c>
      <c r="P189" s="131">
        <v>30.355042430000001</v>
      </c>
      <c r="Q189" s="32"/>
      <c r="R189" s="32"/>
      <c r="S189" s="32"/>
      <c r="T189" s="32"/>
      <c r="U189" s="32"/>
      <c r="V189" s="32"/>
    </row>
    <row r="190" spans="1:22">
      <c r="A190" s="9">
        <v>45992</v>
      </c>
      <c r="B190" s="131">
        <v>51124.742302860002</v>
      </c>
      <c r="C190" s="32">
        <v>91.760541619999998</v>
      </c>
      <c r="D190" s="131">
        <v>43.497425400000004</v>
      </c>
      <c r="E190" s="131">
        <v>48.263116220000001</v>
      </c>
      <c r="F190" s="131">
        <v>118.0631655</v>
      </c>
      <c r="G190" s="131">
        <v>83.466219940000002</v>
      </c>
      <c r="H190" s="131">
        <v>34.596945559999995</v>
      </c>
      <c r="I190" s="131">
        <v>18179.132611460001</v>
      </c>
      <c r="J190" s="131">
        <v>1344.9525213899999</v>
      </c>
      <c r="K190" s="131">
        <v>16834.18009007</v>
      </c>
      <c r="L190" s="131">
        <v>32735.785984280003</v>
      </c>
      <c r="M190" s="131">
        <v>32340.383610960002</v>
      </c>
      <c r="N190" s="131">
        <v>395.40237332000004</v>
      </c>
      <c r="O190" s="131">
        <v>2.3171522800000002</v>
      </c>
      <c r="P190" s="131">
        <v>31.805345260000003</v>
      </c>
      <c r="Q190" s="32"/>
      <c r="R190" s="32"/>
      <c r="S190" s="32"/>
      <c r="T190" s="32"/>
      <c r="U190" s="32"/>
      <c r="V190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2026-02-09T14:16:55Z</dcterms:modified>
</cp:coreProperties>
</file>