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J190" i="24"/>
  <c r="G190" i="24"/>
  <c r="F190" i="24"/>
  <c r="E190" i="24"/>
  <c r="C190" i="24"/>
  <c r="P190" i="4"/>
  <c r="N190" i="4" s="1"/>
  <c r="J190" i="4"/>
  <c r="H190" i="4" s="1"/>
  <c r="G190" i="4"/>
  <c r="F190" i="4"/>
  <c r="E190" i="4"/>
  <c r="C190" i="4"/>
  <c r="E190" i="23"/>
  <c r="D190" i="23"/>
  <c r="C190" i="23"/>
  <c r="E190" i="5"/>
  <c r="D190" i="5"/>
  <c r="C190" i="5"/>
  <c r="H190" i="24" l="1"/>
  <c r="D190" i="24"/>
  <c r="D190" i="4"/>
  <c r="P189" i="24"/>
  <c r="N189" i="24" s="1"/>
  <c r="G189" i="24"/>
  <c r="J189" i="24"/>
  <c r="H189" i="24" s="1"/>
  <c r="C189" i="24"/>
  <c r="F189" i="24"/>
  <c r="E189" i="24"/>
  <c r="P189" i="4"/>
  <c r="F189" i="4"/>
  <c r="J189" i="4"/>
  <c r="G189" i="4"/>
  <c r="C189" i="4"/>
  <c r="E189" i="23"/>
  <c r="D189" i="23"/>
  <c r="C189" i="23"/>
  <c r="E189" i="5"/>
  <c r="D189" i="5"/>
  <c r="C189" i="5"/>
  <c r="D189" i="24" l="1"/>
  <c r="N189" i="4"/>
  <c r="H189" i="4"/>
  <c r="D189" i="4"/>
  <c r="E189" i="4"/>
  <c r="P188" i="24"/>
  <c r="N188" i="24" s="1"/>
  <c r="J188" i="24"/>
  <c r="E188" i="24"/>
  <c r="G188" i="24"/>
  <c r="C188" i="24"/>
  <c r="P188" i="4"/>
  <c r="N188" i="4" s="1"/>
  <c r="J188" i="4"/>
  <c r="E188" i="4"/>
  <c r="G188" i="4"/>
  <c r="C188" i="4"/>
  <c r="D188" i="23"/>
  <c r="E188" i="23"/>
  <c r="C188" i="23"/>
  <c r="E188" i="5"/>
  <c r="D188" i="5"/>
  <c r="C188" i="5"/>
  <c r="H188" i="24" l="1"/>
  <c r="D188" i="24"/>
  <c r="F188" i="24"/>
  <c r="H188" i="4"/>
  <c r="D188" i="4"/>
  <c r="F188" i="4"/>
  <c r="P187" i="24"/>
  <c r="N187" i="24" s="1"/>
  <c r="E187" i="24"/>
  <c r="J187" i="24"/>
  <c r="H187" i="24" s="1"/>
  <c r="G187" i="24"/>
  <c r="F187" i="24"/>
  <c r="C187" i="24"/>
  <c r="P187" i="4"/>
  <c r="F187" i="4"/>
  <c r="J187" i="4"/>
  <c r="G187" i="4"/>
  <c r="C187" i="4"/>
  <c r="E187" i="23"/>
  <c r="D187" i="23"/>
  <c r="C187" i="23"/>
  <c r="C187" i="5"/>
  <c r="E187" i="5"/>
  <c r="D187" i="5"/>
  <c r="D187" i="24" l="1"/>
  <c r="N187" i="4"/>
  <c r="H187" i="4"/>
  <c r="D187" i="4"/>
  <c r="E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H186" i="24" l="1"/>
  <c r="D186" i="24"/>
  <c r="F186" i="24"/>
  <c r="D186" i="4"/>
  <c r="H186" i="4"/>
  <c r="F186" i="4"/>
  <c r="G185" i="24"/>
  <c r="E185" i="24"/>
  <c r="C185" i="24"/>
  <c r="P185" i="4"/>
  <c r="N185" i="4" s="1"/>
  <c r="G185" i="4"/>
  <c r="E185" i="4"/>
  <c r="C185" i="4"/>
  <c r="E185" i="23"/>
  <c r="D185" i="23"/>
  <c r="C185" i="23"/>
  <c r="E185" i="5"/>
  <c r="D185" i="5"/>
  <c r="C185" i="5"/>
  <c r="J185" i="4" l="1"/>
  <c r="D185" i="4" s="1"/>
  <c r="P185" i="24"/>
  <c r="N185" i="24" s="1"/>
  <c r="J185" i="24"/>
  <c r="H185" i="24" s="1"/>
  <c r="D185" i="24"/>
  <c r="F185" i="24"/>
  <c r="F185" i="4"/>
  <c r="P184" i="24"/>
  <c r="N184" i="24" s="1"/>
  <c r="E184" i="24"/>
  <c r="G184" i="24"/>
  <c r="C184" i="24"/>
  <c r="P184" i="4"/>
  <c r="N184" i="4" s="1"/>
  <c r="G184" i="4"/>
  <c r="J184" i="4"/>
  <c r="C184" i="4"/>
  <c r="E184" i="23"/>
  <c r="D184" i="23"/>
  <c r="C184" i="23"/>
  <c r="E184" i="5"/>
  <c r="D184" i="5"/>
  <c r="C184" i="5"/>
  <c r="H185" i="4" l="1"/>
  <c r="E184" i="4"/>
  <c r="J184" i="24"/>
  <c r="D184" i="24" s="1"/>
  <c r="H184" i="24"/>
  <c r="F184" i="24"/>
  <c r="D184" i="4"/>
  <c r="H184" i="4"/>
  <c r="F184" i="4"/>
  <c r="P183" i="24"/>
  <c r="N183" i="24" s="1"/>
  <c r="C183" i="24"/>
  <c r="E183" i="24"/>
  <c r="P183" i="4"/>
  <c r="N183" i="4" s="1"/>
  <c r="G183" i="4"/>
  <c r="C183" i="4"/>
  <c r="E183" i="4"/>
  <c r="E183" i="23"/>
  <c r="D183" i="23"/>
  <c r="C183" i="23"/>
  <c r="E183" i="5"/>
  <c r="D183" i="5"/>
  <c r="C183" i="5"/>
  <c r="J183" i="24" l="1"/>
  <c r="J183" i="4"/>
  <c r="D183" i="4" s="1"/>
  <c r="G183" i="24"/>
  <c r="D183" i="24"/>
  <c r="H183" i="24"/>
  <c r="F183" i="24"/>
  <c r="H183" i="4"/>
  <c r="F183" i="4"/>
  <c r="P182" i="24"/>
  <c r="J182" i="24"/>
  <c r="H182" i="24" s="1"/>
  <c r="G182" i="24"/>
  <c r="E182" i="24"/>
  <c r="C182" i="24"/>
  <c r="P182" i="4"/>
  <c r="N182" i="4" s="1"/>
  <c r="F182" i="4"/>
  <c r="G182" i="4"/>
  <c r="C182" i="4"/>
  <c r="D182" i="23"/>
  <c r="C182" i="23"/>
  <c r="E182" i="5"/>
  <c r="D182" i="5"/>
  <c r="C182" i="5"/>
  <c r="E182" i="23" l="1"/>
  <c r="E182" i="4"/>
  <c r="J182" i="4"/>
  <c r="H182" i="4" s="1"/>
  <c r="N182" i="24"/>
  <c r="F182" i="24"/>
  <c r="D182" i="24"/>
  <c r="D182" i="4" l="1"/>
  <c r="G181" i="24"/>
  <c r="F181" i="24"/>
  <c r="E181" i="24"/>
  <c r="C181" i="24"/>
  <c r="G181" i="4"/>
  <c r="F181" i="4"/>
  <c r="E181" i="4"/>
  <c r="C181" i="4"/>
  <c r="E181" i="23"/>
  <c r="D181" i="23"/>
  <c r="C181" i="23"/>
  <c r="E181" i="5"/>
  <c r="D181" i="5"/>
  <c r="C181" i="5"/>
  <c r="J181" i="4" l="1"/>
  <c r="H181" i="4" s="1"/>
  <c r="P181" i="24"/>
  <c r="N181" i="24" s="1"/>
  <c r="P181" i="4"/>
  <c r="N181" i="4" s="1"/>
  <c r="J181" i="24"/>
  <c r="D181" i="4" l="1"/>
  <c r="D181" i="24"/>
  <c r="H181" i="24"/>
  <c r="P180" i="24"/>
  <c r="N180" i="24" s="1"/>
  <c r="E180" i="24"/>
  <c r="J180" i="24"/>
  <c r="H180" i="24" s="1"/>
  <c r="G180" i="24"/>
  <c r="F180" i="24"/>
  <c r="C180" i="24"/>
  <c r="P180" i="4"/>
  <c r="N180" i="4" s="1"/>
  <c r="E180" i="4"/>
  <c r="J180" i="4"/>
  <c r="H180" i="4" s="1"/>
  <c r="G180" i="4"/>
  <c r="F180" i="4"/>
  <c r="C180" i="4"/>
  <c r="E180" i="23"/>
  <c r="D180" i="23"/>
  <c r="C180" i="23"/>
  <c r="E180" i="5"/>
  <c r="D180" i="5"/>
  <c r="C180" i="5"/>
  <c r="D180" i="24" l="1"/>
  <c r="D180" i="4"/>
  <c r="P179" i="24"/>
  <c r="J179" i="24"/>
  <c r="G179" i="24"/>
  <c r="F179" i="24"/>
  <c r="C179" i="24"/>
  <c r="P179" i="4"/>
  <c r="N179" i="4" s="1"/>
  <c r="J179" i="4"/>
  <c r="E179" i="4"/>
  <c r="G179" i="4"/>
  <c r="F179" i="4"/>
  <c r="C179" i="4"/>
  <c r="E179" i="23"/>
  <c r="D179" i="23"/>
  <c r="C179" i="23"/>
  <c r="E179" i="5"/>
  <c r="D179" i="5"/>
  <c r="C179" i="5"/>
  <c r="H179" i="24" l="1"/>
  <c r="D179" i="24"/>
  <c r="N179" i="24"/>
  <c r="E179" i="24"/>
  <c r="H179" i="4"/>
  <c r="D179" i="4"/>
  <c r="P178" i="24"/>
  <c r="N178" i="24" s="1"/>
  <c r="F178" i="24"/>
  <c r="G178" i="24"/>
  <c r="E178" i="24"/>
  <c r="C178" i="24"/>
  <c r="P178" i="4"/>
  <c r="N178" i="4" s="1"/>
  <c r="J178" i="4"/>
  <c r="E178" i="4"/>
  <c r="G178" i="4"/>
  <c r="C178" i="4"/>
  <c r="E178" i="23"/>
  <c r="D178" i="23"/>
  <c r="C178" i="23"/>
  <c r="E178" i="5"/>
  <c r="D178" i="5"/>
  <c r="C178" i="5"/>
  <c r="J178" i="24" l="1"/>
  <c r="H178" i="4"/>
  <c r="D178" i="4"/>
  <c r="F178" i="4"/>
  <c r="P177" i="24"/>
  <c r="N177" i="24" s="1"/>
  <c r="G177" i="24"/>
  <c r="J177" i="24"/>
  <c r="C177" i="24"/>
  <c r="E177" i="24"/>
  <c r="P177" i="4"/>
  <c r="N177" i="4" s="1"/>
  <c r="J177" i="4"/>
  <c r="G177" i="4"/>
  <c r="F177" i="4"/>
  <c r="E177" i="4"/>
  <c r="C177" i="4"/>
  <c r="E177" i="23"/>
  <c r="D177" i="23"/>
  <c r="C177" i="23"/>
  <c r="E177" i="5"/>
  <c r="D177" i="5"/>
  <c r="C177" i="5"/>
  <c r="H178" i="24" l="1"/>
  <c r="D178" i="24"/>
  <c r="H177" i="24"/>
  <c r="D177" i="24"/>
  <c r="F177" i="24"/>
  <c r="H177" i="4"/>
  <c r="D177" i="4"/>
  <c r="P176" i="24"/>
  <c r="F176" i="24"/>
  <c r="J176" i="24"/>
  <c r="G176" i="24"/>
  <c r="C176" i="24"/>
  <c r="P176" i="4"/>
  <c r="N176" i="4" s="1"/>
  <c r="G176" i="4"/>
  <c r="F176" i="4"/>
  <c r="C176" i="4"/>
  <c r="E176" i="4"/>
  <c r="E176" i="23"/>
  <c r="D176" i="23"/>
  <c r="C176" i="23"/>
  <c r="E176" i="5"/>
  <c r="D176" i="5"/>
  <c r="C176" i="5"/>
  <c r="N176" i="24" l="1"/>
  <c r="H176" i="24"/>
  <c r="D176" i="24"/>
  <c r="E176" i="24"/>
  <c r="J176" i="4"/>
  <c r="P175" i="24"/>
  <c r="N175" i="24" s="1"/>
  <c r="J175" i="24"/>
  <c r="G175" i="24"/>
  <c r="E175" i="24"/>
  <c r="C175" i="24"/>
  <c r="P175" i="4"/>
  <c r="N175" i="4" s="1"/>
  <c r="J175" i="4"/>
  <c r="H175" i="4" s="1"/>
  <c r="G175" i="4"/>
  <c r="F175" i="4"/>
  <c r="E175" i="4"/>
  <c r="C175" i="4"/>
  <c r="E175" i="23"/>
  <c r="D175" i="23"/>
  <c r="C175" i="23"/>
  <c r="E175" i="5"/>
  <c r="D175" i="5"/>
  <c r="C175" i="5"/>
  <c r="D176" i="4" l="1"/>
  <c r="H176" i="4"/>
  <c r="H175" i="24"/>
  <c r="D175" i="24"/>
  <c r="F175" i="24"/>
  <c r="D175" i="4"/>
  <c r="G174" i="24"/>
  <c r="E174" i="24"/>
  <c r="C174" i="24"/>
  <c r="F174" i="24"/>
  <c r="C174" i="4"/>
  <c r="F174" i="4"/>
  <c r="J174" i="4"/>
  <c r="H174" i="4" s="1"/>
  <c r="G174" i="4"/>
  <c r="E174" i="4"/>
  <c r="C174" i="23"/>
  <c r="D174" i="23"/>
  <c r="E174" i="5"/>
  <c r="D174" i="5"/>
  <c r="C174" i="5"/>
  <c r="P174" i="4" l="1"/>
  <c r="N174" i="4" s="1"/>
  <c r="J174" i="24"/>
  <c r="H174" i="24" s="1"/>
  <c r="E174" i="23"/>
  <c r="P174" i="24"/>
  <c r="N174" i="24" s="1"/>
  <c r="D174" i="4"/>
  <c r="P173" i="24"/>
  <c r="N173" i="24" s="1"/>
  <c r="J173" i="24"/>
  <c r="G173" i="24"/>
  <c r="F173" i="24"/>
  <c r="C173" i="24"/>
  <c r="G173" i="4"/>
  <c r="C173" i="4"/>
  <c r="E173" i="23"/>
  <c r="D173" i="23"/>
  <c r="C173" i="23"/>
  <c r="E173" i="5"/>
  <c r="D173" i="5"/>
  <c r="C173" i="5"/>
  <c r="E173" i="4" l="1"/>
  <c r="F173" i="4"/>
  <c r="E173" i="24"/>
  <c r="D174" i="24"/>
  <c r="H173" i="24"/>
  <c r="D173" i="24"/>
  <c r="P173" i="4"/>
  <c r="N173" i="4" s="1"/>
  <c r="J173" i="4"/>
  <c r="G172" i="24"/>
  <c r="P172" i="24"/>
  <c r="F172" i="24"/>
  <c r="J172" i="24"/>
  <c r="C172" i="24"/>
  <c r="G172" i="4"/>
  <c r="J172" i="4"/>
  <c r="E172" i="4"/>
  <c r="C172" i="4"/>
  <c r="E172" i="23"/>
  <c r="D172" i="23"/>
  <c r="C172" i="23"/>
  <c r="E172" i="5"/>
  <c r="D172" i="5"/>
  <c r="C172" i="5"/>
  <c r="P172" i="4" l="1"/>
  <c r="N172" i="4" s="1"/>
  <c r="D173" i="4"/>
  <c r="H173" i="4"/>
  <c r="N172" i="24"/>
  <c r="D172" i="24"/>
  <c r="H172" i="24"/>
  <c r="E172" i="24"/>
  <c r="H172" i="4"/>
  <c r="F172" i="4"/>
  <c r="F171" i="24"/>
  <c r="J171" i="24"/>
  <c r="C171" i="24"/>
  <c r="G171" i="24"/>
  <c r="E171" i="4"/>
  <c r="J171" i="4"/>
  <c r="H171" i="4" s="1"/>
  <c r="G171" i="4"/>
  <c r="F171" i="4"/>
  <c r="C171" i="4"/>
  <c r="E171" i="23"/>
  <c r="D171" i="23"/>
  <c r="C171" i="23"/>
  <c r="E171" i="5"/>
  <c r="D171" i="5"/>
  <c r="C171" i="5"/>
  <c r="D172" i="4" l="1"/>
  <c r="P171" i="4"/>
  <c r="N171" i="4" s="1"/>
  <c r="P171" i="24"/>
  <c r="D171" i="24" s="1"/>
  <c r="H171" i="24"/>
  <c r="E171" i="24"/>
  <c r="D171" i="4"/>
  <c r="F170" i="24"/>
  <c r="G170" i="24"/>
  <c r="C170" i="24"/>
  <c r="P170" i="4"/>
  <c r="N170" i="4" s="1"/>
  <c r="G170" i="4"/>
  <c r="E170" i="4"/>
  <c r="F170" i="4"/>
  <c r="D170" i="23"/>
  <c r="C170" i="23"/>
  <c r="E170" i="23"/>
  <c r="E170" i="5"/>
  <c r="D170" i="5"/>
  <c r="C170" i="5"/>
  <c r="P170" i="24" l="1"/>
  <c r="N170" i="24" s="1"/>
  <c r="N171" i="24"/>
  <c r="J170" i="24"/>
  <c r="H170" i="24" s="1"/>
  <c r="E170" i="24"/>
  <c r="J170" i="4"/>
  <c r="D170" i="4" s="1"/>
  <c r="C170" i="4"/>
  <c r="P169" i="24"/>
  <c r="N169" i="24" s="1"/>
  <c r="G169" i="24"/>
  <c r="E169" i="24"/>
  <c r="C169" i="24"/>
  <c r="G169" i="4"/>
  <c r="E169" i="4"/>
  <c r="F169" i="4"/>
  <c r="E169" i="23"/>
  <c r="D169" i="23"/>
  <c r="C169" i="23"/>
  <c r="E169" i="5"/>
  <c r="D169" i="5"/>
  <c r="C169" i="5"/>
  <c r="D170" i="24" l="1"/>
  <c r="J169" i="24"/>
  <c r="D169" i="24" s="1"/>
  <c r="P169" i="4"/>
  <c r="N169" i="4" s="1"/>
  <c r="H170" i="4"/>
  <c r="F169" i="24"/>
  <c r="J169" i="4"/>
  <c r="C169" i="4"/>
  <c r="G168" i="24"/>
  <c r="F168" i="24"/>
  <c r="C168" i="24"/>
  <c r="F168" i="4"/>
  <c r="J168" i="4"/>
  <c r="C168" i="4"/>
  <c r="G168" i="4"/>
  <c r="E168" i="23"/>
  <c r="D168" i="23"/>
  <c r="C168" i="23"/>
  <c r="E168" i="5"/>
  <c r="D168" i="5"/>
  <c r="C168" i="5"/>
  <c r="D169" i="4" l="1"/>
  <c r="H169" i="24"/>
  <c r="P168" i="4"/>
  <c r="D168" i="4" s="1"/>
  <c r="J168" i="24"/>
  <c r="H168" i="24" s="1"/>
  <c r="H169" i="4"/>
  <c r="P168" i="24"/>
  <c r="N168" i="24" s="1"/>
  <c r="E168" i="24"/>
  <c r="H168" i="4"/>
  <c r="E168" i="4"/>
  <c r="E167" i="24"/>
  <c r="G167" i="24"/>
  <c r="F167" i="24"/>
  <c r="C167" i="24"/>
  <c r="P167" i="4"/>
  <c r="N167" i="4" s="1"/>
  <c r="F167" i="4"/>
  <c r="E167" i="4"/>
  <c r="C167" i="4"/>
  <c r="G167" i="4"/>
  <c r="D167" i="23"/>
  <c r="E167" i="23"/>
  <c r="C167" i="23"/>
  <c r="E167" i="5"/>
  <c r="D167" i="5"/>
  <c r="C167" i="5"/>
  <c r="N168" i="4" l="1"/>
  <c r="P167" i="24"/>
  <c r="N167" i="24" s="1"/>
  <c r="J167" i="4"/>
  <c r="H167" i="4" s="1"/>
  <c r="J167" i="24"/>
  <c r="H167" i="24" s="1"/>
  <c r="D168" i="24"/>
  <c r="J166" i="24"/>
  <c r="G166" i="24"/>
  <c r="F166" i="24"/>
  <c r="C166" i="24"/>
  <c r="F166" i="4"/>
  <c r="J166" i="4"/>
  <c r="C166" i="4"/>
  <c r="D166" i="23"/>
  <c r="E166" i="23"/>
  <c r="C166" i="23"/>
  <c r="D166" i="5"/>
  <c r="E166" i="5"/>
  <c r="C166" i="5"/>
  <c r="D167" i="4" l="1"/>
  <c r="P166" i="4"/>
  <c r="N166" i="4" s="1"/>
  <c r="P166" i="24"/>
  <c r="N166" i="24" s="1"/>
  <c r="D167" i="24"/>
  <c r="H166" i="24"/>
  <c r="E166" i="24"/>
  <c r="H166" i="4"/>
  <c r="G166" i="4"/>
  <c r="E166" i="4"/>
  <c r="P165" i="24"/>
  <c r="N165" i="24" s="1"/>
  <c r="J165" i="24"/>
  <c r="E165" i="24"/>
  <c r="C165" i="24"/>
  <c r="P165" i="4"/>
  <c r="N165" i="4" s="1"/>
  <c r="F165" i="4"/>
  <c r="E165" i="4"/>
  <c r="G165" i="4"/>
  <c r="C165" i="4"/>
  <c r="E165" i="23"/>
  <c r="D165" i="23"/>
  <c r="C165" i="23"/>
  <c r="E165" i="5"/>
  <c r="D165" i="5"/>
  <c r="C165" i="5"/>
  <c r="D166" i="24" l="1"/>
  <c r="D166" i="4"/>
  <c r="J165" i="4"/>
  <c r="H165" i="4" s="1"/>
  <c r="G165" i="24"/>
  <c r="H165" i="24"/>
  <c r="D165" i="24"/>
  <c r="F165" i="24"/>
  <c r="P164" i="24"/>
  <c r="N164" i="24" s="1"/>
  <c r="G164" i="24"/>
  <c r="J164" i="24"/>
  <c r="C164" i="24"/>
  <c r="P164" i="4"/>
  <c r="N164" i="4" s="1"/>
  <c r="G164" i="4"/>
  <c r="E164" i="4"/>
  <c r="C164" i="4"/>
  <c r="D164" i="23"/>
  <c r="C164" i="23"/>
  <c r="E164" i="23"/>
  <c r="D164" i="5"/>
  <c r="C164" i="5"/>
  <c r="E164" i="5"/>
  <c r="D165" i="4" l="1"/>
  <c r="J164" i="4"/>
  <c r="H164" i="4" s="1"/>
  <c r="E164" i="24"/>
  <c r="H164" i="24"/>
  <c r="D164" i="24"/>
  <c r="F164" i="24"/>
  <c r="F164" i="4"/>
  <c r="G163" i="24"/>
  <c r="P163" i="24"/>
  <c r="N163" i="24" s="1"/>
  <c r="J163" i="24"/>
  <c r="C163" i="24"/>
  <c r="E163" i="24"/>
  <c r="P163" i="4"/>
  <c r="N163" i="4" s="1"/>
  <c r="G163" i="4"/>
  <c r="E163" i="4"/>
  <c r="C163" i="4"/>
  <c r="D163" i="23"/>
  <c r="E163" i="23"/>
  <c r="C163" i="23"/>
  <c r="C163" i="5"/>
  <c r="E163" i="5"/>
  <c r="D163" i="5"/>
  <c r="D164" i="4" l="1"/>
  <c r="J163" i="4"/>
  <c r="D163" i="4" s="1"/>
  <c r="H163" i="24"/>
  <c r="D163" i="24"/>
  <c r="F163" i="24"/>
  <c r="F163" i="4"/>
  <c r="P162" i="24"/>
  <c r="N162" i="24" s="1"/>
  <c r="F162" i="24"/>
  <c r="E162" i="24"/>
  <c r="C162" i="24"/>
  <c r="G162" i="24"/>
  <c r="G162" i="4"/>
  <c r="P162" i="4"/>
  <c r="C162" i="4"/>
  <c r="D162" i="23"/>
  <c r="E162" i="23"/>
  <c r="C162" i="23"/>
  <c r="E162" i="5"/>
  <c r="D162" i="5"/>
  <c r="C162" i="5"/>
  <c r="H163" i="4" l="1"/>
  <c r="J162" i="4"/>
  <c r="D162" i="4" s="1"/>
  <c r="F162" i="4"/>
  <c r="J162" i="24"/>
  <c r="H162" i="24" s="1"/>
  <c r="N162" i="4"/>
  <c r="E162" i="4"/>
  <c r="P161" i="24"/>
  <c r="N161" i="24" s="1"/>
  <c r="J161" i="24"/>
  <c r="E161" i="24"/>
  <c r="C161" i="24"/>
  <c r="G161" i="4"/>
  <c r="F161" i="4"/>
  <c r="C161" i="4"/>
  <c r="D161" i="23"/>
  <c r="E161" i="23"/>
  <c r="C161" i="23"/>
  <c r="E161" i="5"/>
  <c r="D161" i="5"/>
  <c r="C161" i="5"/>
  <c r="H162" i="4" l="1"/>
  <c r="E161" i="4"/>
  <c r="G161" i="24"/>
  <c r="D162" i="24"/>
  <c r="D161" i="24"/>
  <c r="H161" i="24"/>
  <c r="F161" i="24"/>
  <c r="J161" i="4"/>
  <c r="P161" i="4"/>
  <c r="N161" i="4" s="1"/>
  <c r="G160" i="24"/>
  <c r="P160" i="24"/>
  <c r="N160" i="24" s="1"/>
  <c r="J160" i="24"/>
  <c r="C160" i="24"/>
  <c r="E160" i="24"/>
  <c r="P160" i="4"/>
  <c r="F160" i="4"/>
  <c r="E160" i="4"/>
  <c r="J160" i="4"/>
  <c r="H160" i="4" s="1"/>
  <c r="G160" i="4"/>
  <c r="C160" i="4"/>
  <c r="E160" i="23"/>
  <c r="D160" i="23"/>
  <c r="C160" i="23"/>
  <c r="D160" i="5"/>
  <c r="C160" i="5"/>
  <c r="N160" i="4" l="1"/>
  <c r="E160" i="5"/>
  <c r="H161" i="4"/>
  <c r="D161" i="4"/>
  <c r="H160" i="24"/>
  <c r="D160" i="24"/>
  <c r="F160" i="24"/>
  <c r="D160" i="4"/>
  <c r="P159" i="24"/>
  <c r="N159" i="24" s="1"/>
  <c r="J159" i="24"/>
  <c r="E159" i="24"/>
  <c r="C159" i="24"/>
  <c r="G159" i="4"/>
  <c r="J159" i="4"/>
  <c r="C159" i="4"/>
  <c r="E159" i="4"/>
  <c r="E159" i="23"/>
  <c r="D159" i="23"/>
  <c r="C159" i="23"/>
  <c r="E159" i="5"/>
  <c r="D159" i="5"/>
  <c r="C159" i="5"/>
  <c r="P159" i="4" l="1"/>
  <c r="N159" i="4" s="1"/>
  <c r="G159" i="24"/>
  <c r="D159" i="24"/>
  <c r="H159" i="24"/>
  <c r="F159" i="24"/>
  <c r="H159" i="4"/>
  <c r="F159" i="4"/>
  <c r="G158" i="24"/>
  <c r="E158" i="24"/>
  <c r="C158" i="24"/>
  <c r="G158" i="4"/>
  <c r="P158" i="4"/>
  <c r="N158" i="4" s="1"/>
  <c r="E158" i="4"/>
  <c r="C158" i="4"/>
  <c r="E158" i="23"/>
  <c r="D158" i="23"/>
  <c r="C158" i="23"/>
  <c r="E158" i="5"/>
  <c r="D158" i="5"/>
  <c r="C158" i="5"/>
  <c r="D159" i="4" l="1"/>
  <c r="J158" i="4"/>
  <c r="D158" i="4" s="1"/>
  <c r="P158" i="24"/>
  <c r="N158" i="24" s="1"/>
  <c r="J158" i="24"/>
  <c r="D158" i="24" s="1"/>
  <c r="F158" i="24"/>
  <c r="F158" i="4"/>
  <c r="P157" i="24"/>
  <c r="N157" i="24" s="1"/>
  <c r="E157" i="24"/>
  <c r="G157" i="24"/>
  <c r="C157" i="24"/>
  <c r="P157" i="4"/>
  <c r="N157" i="4" s="1"/>
  <c r="G157" i="4"/>
  <c r="F157" i="4"/>
  <c r="E157" i="4"/>
  <c r="C157" i="4"/>
  <c r="E157" i="23"/>
  <c r="D157" i="23"/>
  <c r="C157" i="23"/>
  <c r="E157" i="5"/>
  <c r="D157" i="5"/>
  <c r="C157" i="5"/>
  <c r="H158" i="24" l="1"/>
  <c r="H158" i="4"/>
  <c r="J157" i="24"/>
  <c r="H157" i="24" s="1"/>
  <c r="F157" i="24"/>
  <c r="J157" i="4"/>
  <c r="P156" i="24"/>
  <c r="F156" i="24"/>
  <c r="E156" i="24"/>
  <c r="J156" i="24"/>
  <c r="H156" i="24" s="1"/>
  <c r="G156" i="24"/>
  <c r="C156" i="24"/>
  <c r="G156" i="4"/>
  <c r="E156" i="4"/>
  <c r="C156" i="4"/>
  <c r="F156" i="4"/>
  <c r="E156" i="23"/>
  <c r="D156" i="23"/>
  <c r="C156" i="23"/>
  <c r="E156" i="5"/>
  <c r="D156" i="5"/>
  <c r="C156" i="5"/>
  <c r="D157" i="24" l="1"/>
  <c r="P156" i="4"/>
  <c r="N156" i="4" s="1"/>
  <c r="N156" i="24"/>
  <c r="J156" i="4"/>
  <c r="H156" i="4" s="1"/>
  <c r="D157" i="4"/>
  <c r="H157" i="4"/>
  <c r="D156" i="24"/>
  <c r="P155" i="24"/>
  <c r="N155" i="24" s="1"/>
  <c r="C155" i="24"/>
  <c r="G155" i="24"/>
  <c r="E155" i="24"/>
  <c r="P155" i="4"/>
  <c r="N155" i="4" s="1"/>
  <c r="C155" i="4"/>
  <c r="E155" i="4"/>
  <c r="E155" i="23"/>
  <c r="D155" i="23"/>
  <c r="C155" i="23"/>
  <c r="E155" i="5"/>
  <c r="D155" i="5"/>
  <c r="C155" i="5"/>
  <c r="D156" i="4" l="1"/>
  <c r="J155" i="4"/>
  <c r="H155" i="4" s="1"/>
  <c r="G155" i="4"/>
  <c r="J155" i="24"/>
  <c r="D155" i="24" s="1"/>
  <c r="F155" i="24"/>
  <c r="F155" i="4"/>
  <c r="P154" i="24"/>
  <c r="N154" i="24" s="1"/>
  <c r="E154" i="24"/>
  <c r="C154" i="24"/>
  <c r="G154" i="4"/>
  <c r="E154" i="4"/>
  <c r="C154" i="4"/>
  <c r="E154" i="23"/>
  <c r="D154" i="23"/>
  <c r="C154" i="23"/>
  <c r="E154" i="5"/>
  <c r="D154" i="5"/>
  <c r="C154" i="5"/>
  <c r="D155" i="4" l="1"/>
  <c r="H155" i="24"/>
  <c r="P154" i="4"/>
  <c r="N154" i="4" s="1"/>
  <c r="J154" i="24"/>
  <c r="H154" i="24" s="1"/>
  <c r="F154" i="4"/>
  <c r="G154" i="24"/>
  <c r="F154" i="24"/>
  <c r="J154" i="4"/>
  <c r="G153" i="24"/>
  <c r="F153" i="24"/>
  <c r="E153" i="24"/>
  <c r="C153" i="24"/>
  <c r="P153" i="4"/>
  <c r="N153" i="4" s="1"/>
  <c r="F153" i="4"/>
  <c r="E153" i="4"/>
  <c r="G153" i="4"/>
  <c r="C153" i="4"/>
  <c r="E153" i="23"/>
  <c r="D153" i="23"/>
  <c r="C153" i="23"/>
  <c r="E153" i="5"/>
  <c r="D153" i="5"/>
  <c r="C153" i="5"/>
  <c r="D154" i="24" l="1"/>
  <c r="J153" i="24"/>
  <c r="H153" i="24" s="1"/>
  <c r="J153" i="4"/>
  <c r="H153" i="4" s="1"/>
  <c r="P153" i="24"/>
  <c r="N153" i="24" s="1"/>
  <c r="D154" i="4"/>
  <c r="H154" i="4"/>
  <c r="F152" i="24"/>
  <c r="G152" i="24"/>
  <c r="C152" i="24"/>
  <c r="P152" i="4"/>
  <c r="N152" i="4" s="1"/>
  <c r="J152" i="4"/>
  <c r="G152" i="4"/>
  <c r="E152" i="4"/>
  <c r="C152" i="4"/>
  <c r="D152" i="23"/>
  <c r="C152" i="23"/>
  <c r="E152" i="5"/>
  <c r="C152" i="5"/>
  <c r="D153" i="4" l="1"/>
  <c r="P152" i="24"/>
  <c r="N152" i="24" s="1"/>
  <c r="E152" i="23"/>
  <c r="D153" i="24"/>
  <c r="D152" i="5"/>
  <c r="J152" i="24"/>
  <c r="D152" i="24" s="1"/>
  <c r="E152" i="24"/>
  <c r="H152" i="4"/>
  <c r="D152" i="4"/>
  <c r="F152" i="4"/>
  <c r="P151" i="24"/>
  <c r="F151" i="24"/>
  <c r="G151" i="24"/>
  <c r="C151" i="24"/>
  <c r="P151" i="4"/>
  <c r="N151" i="4" s="1"/>
  <c r="G151" i="4"/>
  <c r="F151" i="4"/>
  <c r="E151" i="4"/>
  <c r="C151" i="4"/>
  <c r="E151" i="23"/>
  <c r="D151" i="23"/>
  <c r="C151" i="23"/>
  <c r="D151" i="5"/>
  <c r="C151" i="5"/>
  <c r="E151" i="5"/>
  <c r="H152" i="24" l="1"/>
  <c r="J151" i="4"/>
  <c r="H151" i="4" s="1"/>
  <c r="J151" i="24"/>
  <c r="H151" i="24" s="1"/>
  <c r="N151" i="24"/>
  <c r="E151" i="24"/>
  <c r="P150" i="24"/>
  <c r="N150" i="24" s="1"/>
  <c r="J150" i="24"/>
  <c r="H150" i="24" s="1"/>
  <c r="E150" i="24"/>
  <c r="C150" i="24"/>
  <c r="F150" i="24"/>
  <c r="F150" i="4"/>
  <c r="G150" i="4"/>
  <c r="C150" i="4"/>
  <c r="E150" i="23"/>
  <c r="D150" i="23"/>
  <c r="C150" i="23"/>
  <c r="E150" i="5"/>
  <c r="D150" i="5"/>
  <c r="C150" i="5"/>
  <c r="D151" i="24" l="1"/>
  <c r="D151" i="4"/>
  <c r="P150" i="4"/>
  <c r="N150" i="4" s="1"/>
  <c r="G150" i="24"/>
  <c r="J150" i="4"/>
  <c r="H150" i="4" s="1"/>
  <c r="D150" i="24"/>
  <c r="E150" i="4"/>
  <c r="J149" i="24"/>
  <c r="H149" i="24" s="1"/>
  <c r="E149" i="24"/>
  <c r="C149" i="24"/>
  <c r="F149" i="24"/>
  <c r="J149" i="4"/>
  <c r="H149" i="4" s="1"/>
  <c r="E149" i="4"/>
  <c r="C149" i="4"/>
  <c r="E149" i="23"/>
  <c r="C149" i="23"/>
  <c r="C149" i="5"/>
  <c r="D150" i="4" l="1"/>
  <c r="G149" i="24"/>
  <c r="D149" i="23"/>
  <c r="E149" i="5"/>
  <c r="G149" i="4"/>
  <c r="D149" i="5"/>
  <c r="P149" i="4"/>
  <c r="N149" i="4" s="1"/>
  <c r="P149" i="24"/>
  <c r="N149" i="24" s="1"/>
  <c r="F149" i="4"/>
  <c r="P148" i="24"/>
  <c r="N148" i="24" s="1"/>
  <c r="G148" i="24"/>
  <c r="J148" i="24"/>
  <c r="C148" i="24"/>
  <c r="P148" i="4"/>
  <c r="N148" i="4" s="1"/>
  <c r="E148" i="4"/>
  <c r="G148" i="4"/>
  <c r="C148" i="4"/>
  <c r="E148" i="23"/>
  <c r="D148" i="23"/>
  <c r="C148" i="23"/>
  <c r="E148" i="5"/>
  <c r="D148" i="5"/>
  <c r="C148" i="5"/>
  <c r="D149" i="4" l="1"/>
  <c r="D149" i="24"/>
  <c r="J148" i="4"/>
  <c r="D148" i="4" s="1"/>
  <c r="E148" i="24"/>
  <c r="H148" i="24"/>
  <c r="D148" i="24"/>
  <c r="F148" i="24"/>
  <c r="F148" i="4"/>
  <c r="G147" i="24"/>
  <c r="P147" i="24"/>
  <c r="F147" i="24"/>
  <c r="C147" i="24"/>
  <c r="E147" i="4"/>
  <c r="C147" i="4"/>
  <c r="E147" i="23"/>
  <c r="D147" i="23"/>
  <c r="C147" i="23"/>
  <c r="E147" i="5"/>
  <c r="D147" i="5"/>
  <c r="C147" i="5"/>
  <c r="J147" i="4" l="1"/>
  <c r="H147" i="4" s="1"/>
  <c r="J147" i="24"/>
  <c r="D147" i="24" s="1"/>
  <c r="H148" i="4"/>
  <c r="G147" i="4"/>
  <c r="P147" i="4"/>
  <c r="N147" i="4" s="1"/>
  <c r="N147" i="24"/>
  <c r="E147" i="24"/>
  <c r="F147" i="4"/>
  <c r="F146" i="24"/>
  <c r="J146" i="24"/>
  <c r="H146" i="24" s="1"/>
  <c r="E146" i="24"/>
  <c r="G146" i="24"/>
  <c r="C146" i="24"/>
  <c r="P146" i="4"/>
  <c r="N146" i="4" s="1"/>
  <c r="F146" i="4"/>
  <c r="E146" i="4"/>
  <c r="G146" i="4"/>
  <c r="C146" i="4"/>
  <c r="D146" i="23"/>
  <c r="E146" i="23"/>
  <c r="C146" i="23"/>
  <c r="D146" i="5"/>
  <c r="C146" i="5"/>
  <c r="H147" i="24" l="1"/>
  <c r="D147" i="4"/>
  <c r="E146" i="5"/>
  <c r="J146" i="4"/>
  <c r="H146" i="4" s="1"/>
  <c r="P146" i="24"/>
  <c r="N146" i="24" s="1"/>
  <c r="F145" i="24"/>
  <c r="C145" i="24"/>
  <c r="E145" i="24"/>
  <c r="F145" i="4"/>
  <c r="E145" i="4"/>
  <c r="G145" i="4"/>
  <c r="C145" i="4"/>
  <c r="E145" i="23"/>
  <c r="D145" i="23"/>
  <c r="C145" i="23"/>
  <c r="C145" i="5"/>
  <c r="D146" i="4" l="1"/>
  <c r="D146" i="24"/>
  <c r="G145" i="24"/>
  <c r="P145" i="4"/>
  <c r="N145" i="4" s="1"/>
  <c r="J145" i="4"/>
  <c r="H145" i="4" s="1"/>
  <c r="P145" i="24"/>
  <c r="N145" i="24" s="1"/>
  <c r="D145" i="5"/>
  <c r="E145" i="5"/>
  <c r="J145" i="24"/>
  <c r="G144" i="24"/>
  <c r="E144" i="24"/>
  <c r="C144" i="24"/>
  <c r="G144" i="4"/>
  <c r="F144" i="4"/>
  <c r="C144" i="4"/>
  <c r="E144" i="23"/>
  <c r="D144" i="23"/>
  <c r="C144" i="23"/>
  <c r="E144" i="5"/>
  <c r="D144" i="5"/>
  <c r="C144" i="5"/>
  <c r="D145" i="4" l="1"/>
  <c r="P144" i="4"/>
  <c r="N144" i="4" s="1"/>
  <c r="P144" i="24"/>
  <c r="N144" i="24" s="1"/>
  <c r="J144" i="24"/>
  <c r="H144" i="24" s="1"/>
  <c r="E144" i="4"/>
  <c r="J144" i="4"/>
  <c r="H144" i="4" s="1"/>
  <c r="D145" i="24"/>
  <c r="H145" i="24"/>
  <c r="F144" i="24"/>
  <c r="F143" i="24"/>
  <c r="E143" i="24"/>
  <c r="C143" i="24"/>
  <c r="E143" i="4"/>
  <c r="C143" i="4"/>
  <c r="G143" i="4"/>
  <c r="E143" i="23"/>
  <c r="D143" i="23"/>
  <c r="C143" i="23"/>
  <c r="E143" i="5"/>
  <c r="D143" i="5"/>
  <c r="C143" i="5"/>
  <c r="D144" i="24" l="1"/>
  <c r="D144" i="4"/>
  <c r="P143" i="24"/>
  <c r="N143" i="24" s="1"/>
  <c r="P143" i="4"/>
  <c r="N143" i="4" s="1"/>
  <c r="J143" i="4"/>
  <c r="G143" i="24"/>
  <c r="J143" i="24"/>
  <c r="F143" i="4"/>
  <c r="F142" i="24"/>
  <c r="C142" i="24"/>
  <c r="G142" i="24"/>
  <c r="F142" i="4"/>
  <c r="G142" i="4"/>
  <c r="C142" i="4"/>
  <c r="E142" i="23"/>
  <c r="C142" i="23"/>
  <c r="D142" i="23"/>
  <c r="E142" i="5"/>
  <c r="D142" i="5"/>
  <c r="C142" i="5"/>
  <c r="P142" i="4" l="1"/>
  <c r="N142" i="4" s="1"/>
  <c r="D143" i="4"/>
  <c r="H143" i="4"/>
  <c r="P142" i="24"/>
  <c r="N142" i="24" s="1"/>
  <c r="E142" i="4"/>
  <c r="J142" i="4"/>
  <c r="H142" i="4" s="1"/>
  <c r="J142" i="24"/>
  <c r="H142" i="24" s="1"/>
  <c r="H143" i="24"/>
  <c r="D143" i="24"/>
  <c r="E142" i="24"/>
  <c r="F141" i="24"/>
  <c r="E141" i="24"/>
  <c r="C141" i="24"/>
  <c r="G141" i="24"/>
  <c r="G141" i="4"/>
  <c r="F141" i="4"/>
  <c r="E141" i="4"/>
  <c r="C141" i="4"/>
  <c r="E141" i="23"/>
  <c r="D141" i="23"/>
  <c r="C141" i="23"/>
  <c r="E141" i="5"/>
  <c r="C141" i="5"/>
  <c r="D141" i="5"/>
  <c r="P141" i="24" l="1"/>
  <c r="N141" i="24" s="1"/>
  <c r="D142" i="4"/>
  <c r="D142" i="24"/>
  <c r="J141" i="4"/>
  <c r="H141" i="4" s="1"/>
  <c r="J141" i="24"/>
  <c r="H141" i="24" s="1"/>
  <c r="P141" i="4"/>
  <c r="N141" i="4" s="1"/>
  <c r="P140" i="24"/>
  <c r="N140" i="24" s="1"/>
  <c r="G140" i="24"/>
  <c r="C140" i="24"/>
  <c r="G140" i="4"/>
  <c r="E140" i="4"/>
  <c r="C140" i="4"/>
  <c r="E140" i="23"/>
  <c r="D140" i="23"/>
  <c r="C140" i="23"/>
  <c r="D140" i="5"/>
  <c r="C140" i="5"/>
  <c r="E140" i="5"/>
  <c r="P140" i="4" l="1"/>
  <c r="N140" i="4" s="1"/>
  <c r="J140" i="4"/>
  <c r="H140" i="4" s="1"/>
  <c r="D141" i="24"/>
  <c r="E140" i="24"/>
  <c r="J140" i="24"/>
  <c r="D140" i="24" s="1"/>
  <c r="D141" i="4"/>
  <c r="F140" i="24"/>
  <c r="F140" i="4"/>
  <c r="F139" i="24"/>
  <c r="E139" i="24"/>
  <c r="C139" i="24"/>
  <c r="E139" i="4"/>
  <c r="C139" i="4"/>
  <c r="D139" i="23"/>
  <c r="C139" i="23"/>
  <c r="E139" i="23"/>
  <c r="E139" i="5"/>
  <c r="D139" i="5"/>
  <c r="C139" i="5"/>
  <c r="D140" i="4" l="1"/>
  <c r="G139" i="4"/>
  <c r="P139" i="4"/>
  <c r="N139" i="4" s="1"/>
  <c r="G139" i="24"/>
  <c r="H140" i="24"/>
  <c r="J139" i="4"/>
  <c r="P139" i="24"/>
  <c r="N139" i="24" s="1"/>
  <c r="J139" i="24"/>
  <c r="F139" i="4"/>
  <c r="F138" i="24"/>
  <c r="E138" i="24"/>
  <c r="C138" i="24"/>
  <c r="G138" i="4"/>
  <c r="F138" i="4"/>
  <c r="C138" i="4"/>
  <c r="E138" i="23"/>
  <c r="D138" i="23"/>
  <c r="C138" i="23"/>
  <c r="E138" i="5"/>
  <c r="D138" i="5"/>
  <c r="C138" i="5"/>
  <c r="D139" i="4" l="1"/>
  <c r="H139" i="4"/>
  <c r="P138" i="4"/>
  <c r="N138" i="4" s="1"/>
  <c r="G138" i="24"/>
  <c r="J138" i="24"/>
  <c r="H138" i="24" s="1"/>
  <c r="H139" i="24"/>
  <c r="D139" i="24"/>
  <c r="E138" i="4"/>
  <c r="P138" i="24"/>
  <c r="N138" i="24" s="1"/>
  <c r="J138" i="4"/>
  <c r="G137" i="24"/>
  <c r="E137" i="24"/>
  <c r="C137" i="24"/>
  <c r="C137" i="4"/>
  <c r="E137" i="4"/>
  <c r="E137" i="23"/>
  <c r="D137" i="23"/>
  <c r="C137" i="23"/>
  <c r="E137" i="5"/>
  <c r="D137" i="5"/>
  <c r="C137" i="5"/>
  <c r="G137" i="4" l="1"/>
  <c r="D138" i="4"/>
  <c r="P137" i="24"/>
  <c r="N137" i="24" s="1"/>
  <c r="P137" i="4"/>
  <c r="N137" i="4" s="1"/>
  <c r="D138" i="24"/>
  <c r="H138" i="4"/>
  <c r="J137" i="4"/>
  <c r="H137" i="4" s="1"/>
  <c r="J137" i="24"/>
  <c r="H137" i="24" s="1"/>
  <c r="F137" i="24"/>
  <c r="F137" i="4"/>
  <c r="E136" i="24"/>
  <c r="C136" i="24"/>
  <c r="G136" i="4"/>
  <c r="E136" i="4"/>
  <c r="C136" i="4"/>
  <c r="E136" i="23"/>
  <c r="D136" i="23"/>
  <c r="C136" i="23"/>
  <c r="C136" i="5"/>
  <c r="E136" i="5"/>
  <c r="D136" i="5"/>
  <c r="P136" i="4" l="1"/>
  <c r="N136" i="4" s="1"/>
  <c r="P136" i="24"/>
  <c r="N136" i="24" s="1"/>
  <c r="J136" i="24"/>
  <c r="H136" i="24" s="1"/>
  <c r="D137" i="4"/>
  <c r="D137" i="24"/>
  <c r="J136" i="4"/>
  <c r="G136" i="24"/>
  <c r="F136" i="24"/>
  <c r="F136" i="4"/>
  <c r="E135" i="24"/>
  <c r="C135" i="24"/>
  <c r="G135" i="4"/>
  <c r="E135" i="4"/>
  <c r="C135" i="4"/>
  <c r="D135" i="23"/>
  <c r="C135" i="23"/>
  <c r="E135" i="23"/>
  <c r="E135" i="5"/>
  <c r="D135" i="5"/>
  <c r="C135" i="5"/>
  <c r="D136" i="4" l="1"/>
  <c r="D136" i="24"/>
  <c r="P135" i="4"/>
  <c r="N135" i="4" s="1"/>
  <c r="J135" i="24"/>
  <c r="H135" i="24" s="1"/>
  <c r="G135" i="24"/>
  <c r="P135" i="24"/>
  <c r="N135" i="24" s="1"/>
  <c r="H136" i="4"/>
  <c r="J135" i="4"/>
  <c r="H135" i="4" s="1"/>
  <c r="F135" i="24"/>
  <c r="F135" i="4"/>
  <c r="E134" i="24"/>
  <c r="C134" i="24"/>
  <c r="G134" i="4"/>
  <c r="E134" i="4"/>
  <c r="C134" i="4"/>
  <c r="E134" i="23"/>
  <c r="D134" i="23"/>
  <c r="C134" i="23"/>
  <c r="E134" i="5"/>
  <c r="D134" i="5"/>
  <c r="C134" i="5"/>
  <c r="D135" i="24" l="1"/>
  <c r="D135" i="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E133" i="24"/>
  <c r="C133" i="24"/>
  <c r="G133" i="4"/>
  <c r="F133" i="4"/>
  <c r="E133" i="4"/>
  <c r="C133" i="4"/>
  <c r="D133" i="23"/>
  <c r="C133" i="23"/>
  <c r="E133" i="23"/>
  <c r="D133" i="5"/>
  <c r="C133" i="5"/>
  <c r="D134" i="24" l="1"/>
  <c r="D134" i="4"/>
  <c r="J133" i="4"/>
  <c r="H133" i="4" s="1"/>
  <c r="P133" i="4"/>
  <c r="N133" i="4" s="1"/>
  <c r="P133" i="24"/>
  <c r="N133" i="24" s="1"/>
  <c r="E133" i="5"/>
  <c r="J133" i="24"/>
  <c r="H133" i="24" s="1"/>
  <c r="F133" i="24"/>
  <c r="E132" i="24"/>
  <c r="C132" i="24"/>
  <c r="G132" i="4"/>
  <c r="E132" i="4"/>
  <c r="C132" i="4"/>
  <c r="D132" i="23"/>
  <c r="C132" i="23"/>
  <c r="D132" i="5"/>
  <c r="C132" i="5"/>
  <c r="D133" i="24" l="1"/>
  <c r="D133" i="4"/>
  <c r="P132" i="4"/>
  <c r="N132" i="4" s="1"/>
  <c r="P132" i="24"/>
  <c r="N132" i="24" s="1"/>
  <c r="E132" i="5"/>
  <c r="J132" i="24"/>
  <c r="H132" i="24" s="1"/>
  <c r="E132" i="23"/>
  <c r="J132" i="4"/>
  <c r="H132" i="4" s="1"/>
  <c r="G132" i="24"/>
  <c r="F132" i="24"/>
  <c r="F132" i="4"/>
  <c r="E131" i="24"/>
  <c r="C131" i="24"/>
  <c r="G131" i="4"/>
  <c r="C131" i="4"/>
  <c r="E131" i="23"/>
  <c r="D131" i="23"/>
  <c r="C131" i="23"/>
  <c r="E131" i="5"/>
  <c r="D131" i="5"/>
  <c r="C131" i="5"/>
  <c r="P131" i="4" l="1"/>
  <c r="N131" i="4" s="1"/>
  <c r="D132" i="4"/>
  <c r="D132" i="24"/>
  <c r="E131" i="4"/>
  <c r="G131" i="24"/>
  <c r="J131" i="4"/>
  <c r="H131" i="4" s="1"/>
  <c r="P131" i="24"/>
  <c r="N131" i="24" s="1"/>
  <c r="J131" i="24"/>
  <c r="H131" i="24" s="1"/>
  <c r="F131" i="24"/>
  <c r="F131" i="4"/>
  <c r="F130" i="24"/>
  <c r="E130" i="24"/>
  <c r="G130" i="4"/>
  <c r="F130" i="4"/>
  <c r="C130" i="4"/>
  <c r="E130" i="23"/>
  <c r="D130" i="23"/>
  <c r="C130" i="23"/>
  <c r="E130" i="5"/>
  <c r="D130" i="5"/>
  <c r="D131" i="4" l="1"/>
  <c r="P130" i="4"/>
  <c r="N130" i="4" s="1"/>
  <c r="C130" i="5"/>
  <c r="J130" i="24"/>
  <c r="H130" i="24" s="1"/>
  <c r="D131" i="24"/>
  <c r="J130" i="4"/>
  <c r="H130" i="4" s="1"/>
  <c r="E130" i="4"/>
  <c r="P130" i="24"/>
  <c r="N130" i="24" s="1"/>
  <c r="C130" i="24"/>
  <c r="G130" i="24"/>
  <c r="C129" i="24"/>
  <c r="G129" i="4"/>
  <c r="F129" i="4"/>
  <c r="E129" i="4"/>
  <c r="C129" i="4"/>
  <c r="C129" i="23"/>
  <c r="E129" i="23"/>
  <c r="D129" i="5"/>
  <c r="C129" i="5"/>
  <c r="E129" i="5"/>
  <c r="D130" i="4" l="1"/>
  <c r="E129" i="24"/>
  <c r="J129" i="24"/>
  <c r="H129" i="24" s="1"/>
  <c r="D129" i="23"/>
  <c r="D130" i="24"/>
  <c r="P129" i="24"/>
  <c r="N129" i="24" s="1"/>
  <c r="P129" i="4"/>
  <c r="N129" i="4" s="1"/>
  <c r="G129" i="24"/>
  <c r="F129" i="24"/>
  <c r="J129" i="4"/>
  <c r="G128" i="24"/>
  <c r="C128" i="24"/>
  <c r="G128" i="4"/>
  <c r="E128" i="4"/>
  <c r="C128" i="4"/>
  <c r="E128" i="23"/>
  <c r="D128" i="23"/>
  <c r="C128" i="23"/>
  <c r="D128" i="5"/>
  <c r="C128" i="5"/>
  <c r="E128" i="5"/>
  <c r="E128" i="24" l="1"/>
  <c r="D129" i="24"/>
  <c r="P128" i="4"/>
  <c r="N128" i="4" s="1"/>
  <c r="J128" i="4"/>
  <c r="H128" i="4" s="1"/>
  <c r="P128" i="24"/>
  <c r="N128" i="24" s="1"/>
  <c r="D129" i="4"/>
  <c r="J128" i="24"/>
  <c r="H128" i="24" s="1"/>
  <c r="H129" i="4"/>
  <c r="F128" i="24"/>
  <c r="F128" i="4"/>
  <c r="E127" i="24"/>
  <c r="C127" i="24"/>
  <c r="E127" i="4"/>
  <c r="C127" i="4"/>
  <c r="D127" i="23"/>
  <c r="C127" i="23"/>
  <c r="E127" i="23"/>
  <c r="D127" i="5"/>
  <c r="C127" i="5"/>
  <c r="E127" i="5"/>
  <c r="G127" i="4" l="1"/>
  <c r="P127" i="4"/>
  <c r="N127" i="4" s="1"/>
  <c r="D128" i="4"/>
  <c r="G127" i="24"/>
  <c r="P127" i="24"/>
  <c r="N127" i="24" s="1"/>
  <c r="D128" i="24"/>
  <c r="J127" i="4"/>
  <c r="J127" i="24"/>
  <c r="F127" i="24"/>
  <c r="F127" i="4"/>
  <c r="E126" i="24"/>
  <c r="C126" i="24"/>
  <c r="E126" i="4"/>
  <c r="C126" i="4"/>
  <c r="D126" i="23"/>
  <c r="E126" i="23"/>
  <c r="D126" i="5"/>
  <c r="C126" i="5"/>
  <c r="E126" i="5"/>
  <c r="D127" i="24" l="1"/>
  <c r="D127" i="4"/>
  <c r="C126" i="23"/>
  <c r="H127" i="24"/>
  <c r="P126" i="4"/>
  <c r="N126" i="4" s="1"/>
  <c r="J126" i="24"/>
  <c r="H126" i="24" s="1"/>
  <c r="G126" i="4"/>
  <c r="G126" i="24"/>
  <c r="H127" i="4"/>
  <c r="P126" i="24"/>
  <c r="N126" i="24" s="1"/>
  <c r="J126" i="4"/>
  <c r="F126" i="24"/>
  <c r="F126" i="4"/>
  <c r="G125" i="24"/>
  <c r="C125" i="24"/>
  <c r="G125" i="4"/>
  <c r="C125" i="4"/>
  <c r="E125" i="23"/>
  <c r="D125" i="23"/>
  <c r="C125" i="23"/>
  <c r="E125" i="5"/>
  <c r="D125" i="5"/>
  <c r="C125" i="5"/>
  <c r="D126" i="4" l="1"/>
  <c r="P125" i="24"/>
  <c r="N125" i="24" s="1"/>
  <c r="H126" i="4"/>
  <c r="P125" i="4"/>
  <c r="N125" i="4" s="1"/>
  <c r="F125" i="4"/>
  <c r="D126" i="24"/>
  <c r="E125" i="4"/>
  <c r="J125" i="24"/>
  <c r="H125" i="24" s="1"/>
  <c r="F125" i="24"/>
  <c r="J125" i="4"/>
  <c r="H125" i="4" s="1"/>
  <c r="E125" i="24"/>
  <c r="F124" i="24"/>
  <c r="E124" i="24"/>
  <c r="C124" i="24"/>
  <c r="C124" i="4"/>
  <c r="G124" i="4"/>
  <c r="F124" i="4"/>
  <c r="D124" i="23"/>
  <c r="C124" i="23"/>
  <c r="E124" i="23"/>
  <c r="E124" i="5"/>
  <c r="D125" i="24" l="1"/>
  <c r="D124" i="5"/>
  <c r="D125" i="4"/>
  <c r="J124" i="4"/>
  <c r="H124" i="4" s="1"/>
  <c r="J124" i="24"/>
  <c r="H124" i="24" s="1"/>
  <c r="C124" i="5"/>
  <c r="G124" i="24"/>
  <c r="P124" i="24"/>
  <c r="N124" i="24" s="1"/>
  <c r="P124" i="4"/>
  <c r="N124" i="4" s="1"/>
  <c r="E124" i="4"/>
  <c r="G123" i="24"/>
  <c r="E123" i="24"/>
  <c r="G123" i="4"/>
  <c r="E123" i="4"/>
  <c r="D123" i="23"/>
  <c r="C123" i="23"/>
  <c r="E123" i="23"/>
  <c r="D123" i="5" l="1"/>
  <c r="C123" i="4"/>
  <c r="C123" i="24"/>
  <c r="C123" i="5"/>
  <c r="P123" i="24"/>
  <c r="N123" i="24" s="1"/>
  <c r="D124" i="24"/>
  <c r="E123" i="5"/>
  <c r="J123" i="24"/>
  <c r="H123" i="24" s="1"/>
  <c r="P123" i="4"/>
  <c r="N123" i="4" s="1"/>
  <c r="J123" i="4"/>
  <c r="H123" i="4" s="1"/>
  <c r="D124" i="4"/>
  <c r="F123" i="24"/>
  <c r="F123" i="4"/>
  <c r="F122" i="24"/>
  <c r="F122" i="4"/>
  <c r="C122" i="4"/>
  <c r="D122" i="23"/>
  <c r="E122" i="5"/>
  <c r="D122" i="5"/>
  <c r="C122" i="5"/>
  <c r="D123" i="24" l="1"/>
  <c r="C122" i="23"/>
  <c r="G122" i="24"/>
  <c r="C122" i="24"/>
  <c r="D123" i="4"/>
  <c r="E122" i="23"/>
  <c r="G122" i="4"/>
  <c r="P122" i="24"/>
  <c r="N122" i="24" s="1"/>
  <c r="P122" i="4"/>
  <c r="N122" i="4" s="1"/>
  <c r="J122" i="4"/>
  <c r="J122" i="24"/>
  <c r="H122" i="24" s="1"/>
  <c r="E122" i="24"/>
  <c r="E122" i="4"/>
  <c r="D122" i="4" l="1"/>
  <c r="H122" i="4"/>
  <c r="D122" i="24"/>
  <c r="G121" i="24"/>
  <c r="G121" i="4"/>
  <c r="C121" i="4"/>
  <c r="D121" i="5"/>
  <c r="C121" i="23" l="1"/>
  <c r="C121" i="24"/>
  <c r="D121" i="23"/>
  <c r="E121" i="23"/>
  <c r="C121" i="5"/>
  <c r="E121" i="4"/>
  <c r="P121" i="24"/>
  <c r="N121" i="24" s="1"/>
  <c r="P121" i="4"/>
  <c r="N121" i="4" s="1"/>
  <c r="E121" i="5"/>
  <c r="J121" i="24"/>
  <c r="H121" i="24" s="1"/>
  <c r="J121" i="4"/>
  <c r="H121" i="4" s="1"/>
  <c r="F121" i="24"/>
  <c r="E121" i="24"/>
  <c r="F121" i="4"/>
  <c r="D121" i="24" l="1"/>
  <c r="D121" i="4"/>
  <c r="E120" i="24"/>
  <c r="C120" i="4"/>
  <c r="G120" i="4"/>
  <c r="E120" i="23"/>
  <c r="D120" i="23"/>
  <c r="C120" i="23"/>
  <c r="D120" i="5"/>
  <c r="C120" i="5"/>
  <c r="E120" i="5" l="1"/>
  <c r="G120" i="24"/>
  <c r="E120" i="4"/>
  <c r="C120" i="24"/>
  <c r="P120" i="24"/>
  <c r="N120" i="24" s="1"/>
  <c r="P120" i="4"/>
  <c r="N120" i="4" s="1"/>
  <c r="J120" i="4"/>
  <c r="H120" i="4" s="1"/>
  <c r="J120" i="24"/>
  <c r="H120" i="24" s="1"/>
  <c r="F120" i="24"/>
  <c r="F120" i="4"/>
  <c r="E119" i="5" l="1"/>
  <c r="E119" i="23"/>
  <c r="E119" i="24"/>
  <c r="C119" i="5"/>
  <c r="D119" i="5"/>
  <c r="C119" i="23"/>
  <c r="C119" i="4"/>
  <c r="E119" i="4"/>
  <c r="C119" i="24"/>
  <c r="G119" i="24"/>
  <c r="D119" i="23"/>
  <c r="D120" i="4"/>
  <c r="D120" i="24"/>
  <c r="G119" i="4"/>
  <c r="P119" i="24"/>
  <c r="N119" i="24" s="1"/>
  <c r="J119" i="4"/>
  <c r="H119" i="4" s="1"/>
  <c r="P119" i="4"/>
  <c r="N119" i="4" s="1"/>
  <c r="J119" i="24"/>
  <c r="H119" i="24" s="1"/>
  <c r="F119" i="24"/>
  <c r="F119" i="4"/>
  <c r="C118" i="5" l="1"/>
  <c r="C118" i="4"/>
  <c r="D118" i="23"/>
  <c r="C118" i="24"/>
  <c r="E118" i="5"/>
  <c r="E118" i="23"/>
  <c r="E118" i="24"/>
  <c r="C118" i="23"/>
  <c r="G118" i="4"/>
  <c r="D118" i="5"/>
  <c r="D119" i="24"/>
  <c r="D119" i="4"/>
  <c r="P118" i="4"/>
  <c r="N118" i="4" s="1"/>
  <c r="P118" i="24"/>
  <c r="N118" i="24" s="1"/>
  <c r="G118" i="24"/>
  <c r="E118" i="4"/>
  <c r="J118" i="24"/>
  <c r="J118" i="4"/>
  <c r="F118" i="24"/>
  <c r="F118" i="4"/>
  <c r="C117" i="4"/>
  <c r="C117" i="23"/>
  <c r="E117" i="5"/>
  <c r="D117" i="5"/>
  <c r="C117" i="5"/>
  <c r="E117" i="4" l="1"/>
  <c r="C117" i="24"/>
  <c r="E117" i="24"/>
  <c r="G117" i="24"/>
  <c r="D117" i="23"/>
  <c r="D118" i="4"/>
  <c r="P117" i="4"/>
  <c r="N117" i="4" s="1"/>
  <c r="E117" i="23"/>
  <c r="P117" i="24"/>
  <c r="N117" i="24" s="1"/>
  <c r="D118" i="24"/>
  <c r="H118" i="4"/>
  <c r="G117" i="4"/>
  <c r="H118" i="24"/>
  <c r="J117" i="24"/>
  <c r="H117" i="24" s="1"/>
  <c r="J117" i="4"/>
  <c r="F117" i="24"/>
  <c r="F117" i="4"/>
  <c r="E116" i="5" l="1"/>
  <c r="C116" i="4"/>
  <c r="D116" i="5"/>
  <c r="E116" i="4"/>
  <c r="C116" i="24"/>
  <c r="E116" i="23"/>
  <c r="E116" i="24"/>
  <c r="C116" i="23"/>
  <c r="D117" i="4"/>
  <c r="C116" i="5"/>
  <c r="D116" i="23"/>
  <c r="D117" i="24"/>
  <c r="H117" i="4"/>
  <c r="P116" i="24"/>
  <c r="N116" i="24" s="1"/>
  <c r="G116" i="4"/>
  <c r="J116" i="24"/>
  <c r="H116" i="24" s="1"/>
  <c r="P116" i="4"/>
  <c r="N116" i="4" s="1"/>
  <c r="J116" i="4"/>
  <c r="G116" i="24"/>
  <c r="F116" i="24"/>
  <c r="F116" i="4"/>
  <c r="E115" i="24"/>
  <c r="C115" i="24"/>
  <c r="E115" i="4"/>
  <c r="C115" i="4"/>
  <c r="E115" i="23"/>
  <c r="C115" i="23"/>
  <c r="E115" i="5"/>
  <c r="C115" i="5"/>
  <c r="G115" i="24" l="1"/>
  <c r="D115" i="23"/>
  <c r="D115" i="5"/>
  <c r="D116" i="24"/>
  <c r="D116" i="4"/>
  <c r="H116" i="4"/>
  <c r="P115" i="24"/>
  <c r="N115" i="24" s="1"/>
  <c r="P115" i="4"/>
  <c r="N115" i="4" s="1"/>
  <c r="J115" i="4"/>
  <c r="H115" i="4" s="1"/>
  <c r="G115" i="4"/>
  <c r="J115" i="24"/>
  <c r="H115" i="24" s="1"/>
  <c r="F115" i="24"/>
  <c r="F115" i="4"/>
  <c r="E114" i="24"/>
  <c r="C114" i="24"/>
  <c r="F114" i="4"/>
  <c r="C114" i="23"/>
  <c r="D114" i="5"/>
  <c r="C114" i="4" l="1"/>
  <c r="G114" i="4"/>
  <c r="G114" i="24"/>
  <c r="E114" i="23"/>
  <c r="C114" i="5"/>
  <c r="E114" i="5"/>
  <c r="D115" i="24"/>
  <c r="P114" i="4"/>
  <c r="N114" i="4" s="1"/>
  <c r="D115" i="4"/>
  <c r="D114" i="23"/>
  <c r="P114" i="24"/>
  <c r="N114" i="24" s="1"/>
  <c r="J114" i="4"/>
  <c r="H114" i="4" s="1"/>
  <c r="E114" i="4"/>
  <c r="J114" i="24"/>
  <c r="H114" i="24" s="1"/>
  <c r="F114" i="24"/>
  <c r="E113" i="24"/>
  <c r="G113" i="4"/>
  <c r="E113" i="4"/>
  <c r="D113" i="23"/>
  <c r="E113" i="23" l="1"/>
  <c r="D113" i="5"/>
  <c r="C113" i="4"/>
  <c r="G113" i="24"/>
  <c r="C113" i="5"/>
  <c r="C113" i="24"/>
  <c r="D114" i="4"/>
  <c r="E113" i="5"/>
  <c r="C113" i="23"/>
  <c r="P113" i="4"/>
  <c r="N113" i="4" s="1"/>
  <c r="P113" i="24"/>
  <c r="N113" i="24" s="1"/>
  <c r="D114" i="24"/>
  <c r="J113" i="24"/>
  <c r="H113" i="24" s="1"/>
  <c r="J113" i="4"/>
  <c r="H113" i="4" s="1"/>
  <c r="F113" i="24"/>
  <c r="F113" i="4"/>
  <c r="G112" i="4"/>
  <c r="C112" i="4" l="1"/>
  <c r="E112" i="5"/>
  <c r="D112" i="23"/>
  <c r="C112" i="24"/>
  <c r="G112" i="24"/>
  <c r="C112" i="5"/>
  <c r="C112" i="23"/>
  <c r="E112" i="23"/>
  <c r="D112" i="5"/>
  <c r="P112" i="24"/>
  <c r="N112" i="24" s="1"/>
  <c r="P112" i="4"/>
  <c r="N112" i="4" s="1"/>
  <c r="D113" i="24"/>
  <c r="D113" i="4"/>
  <c r="E112" i="4"/>
  <c r="E112" i="24"/>
  <c r="J112" i="4"/>
  <c r="J112" i="24"/>
  <c r="H112" i="24" s="1"/>
  <c r="F112" i="24"/>
  <c r="F112" i="4"/>
  <c r="E111" i="23" l="1"/>
  <c r="G111" i="4"/>
  <c r="C111" i="4"/>
  <c r="E111" i="5"/>
  <c r="D111" i="23"/>
  <c r="E111" i="4"/>
  <c r="C111" i="24"/>
  <c r="C111" i="23"/>
  <c r="D111" i="5"/>
  <c r="C111" i="5"/>
  <c r="G111" i="24"/>
  <c r="D112" i="4"/>
  <c r="P111" i="24"/>
  <c r="N111" i="24" s="1"/>
  <c r="P111" i="4"/>
  <c r="N111" i="4" s="1"/>
  <c r="H112" i="4"/>
  <c r="E111" i="24"/>
  <c r="J111" i="4"/>
  <c r="H111" i="4" s="1"/>
  <c r="D112" i="24"/>
  <c r="J111" i="24"/>
  <c r="H111" i="24" s="1"/>
  <c r="F111" i="24"/>
  <c r="F111" i="4"/>
  <c r="C110" i="4"/>
  <c r="C110" i="23"/>
  <c r="C110" i="5"/>
  <c r="D110" i="23" l="1"/>
  <c r="C110" i="24"/>
  <c r="E110" i="5"/>
  <c r="E110" i="23"/>
  <c r="E110" i="24"/>
  <c r="G110" i="4"/>
  <c r="D110" i="5"/>
  <c r="D111" i="4"/>
  <c r="P110" i="4"/>
  <c r="N110" i="4" s="1"/>
  <c r="P110" i="24"/>
  <c r="N110" i="24" s="1"/>
  <c r="E110" i="4"/>
  <c r="J110" i="24"/>
  <c r="H110" i="24" s="1"/>
  <c r="D111" i="24"/>
  <c r="G110" i="24"/>
  <c r="J110" i="4"/>
  <c r="F110" i="24"/>
  <c r="F110" i="4"/>
  <c r="E109" i="24"/>
  <c r="D109" i="23" l="1"/>
  <c r="C109" i="24"/>
  <c r="E109" i="5"/>
  <c r="D109" i="5"/>
  <c r="C109" i="4"/>
  <c r="E109" i="23"/>
  <c r="D110" i="4"/>
  <c r="C109" i="5"/>
  <c r="C109" i="23"/>
  <c r="E109" i="4"/>
  <c r="D110" i="24"/>
  <c r="H110" i="4"/>
  <c r="G109" i="24"/>
  <c r="P109" i="24"/>
  <c r="N109" i="24" s="1"/>
  <c r="G109" i="4"/>
  <c r="J109" i="4"/>
  <c r="H109" i="4" s="1"/>
  <c r="P109" i="4"/>
  <c r="N109" i="4" s="1"/>
  <c r="J109" i="24"/>
  <c r="F109" i="24"/>
  <c r="F109" i="4"/>
  <c r="C108" i="24"/>
  <c r="C108" i="4"/>
  <c r="D108" i="5"/>
  <c r="C108" i="5"/>
  <c r="G108" i="24" l="1"/>
  <c r="E108" i="4"/>
  <c r="E108" i="23"/>
  <c r="E108" i="5"/>
  <c r="C108" i="23"/>
  <c r="D109" i="24"/>
  <c r="D109" i="4"/>
  <c r="H109" i="24"/>
  <c r="D108" i="23"/>
  <c r="G108" i="4"/>
  <c r="E108" i="24"/>
  <c r="P108" i="24"/>
  <c r="N108" i="24" s="1"/>
  <c r="P108" i="4"/>
  <c r="N108" i="4" s="1"/>
  <c r="J108" i="4"/>
  <c r="H108" i="4" s="1"/>
  <c r="J108" i="24"/>
  <c r="H108" i="24" s="1"/>
  <c r="F108" i="24"/>
  <c r="F108" i="4"/>
  <c r="E107" i="23" l="1"/>
  <c r="E107" i="24"/>
  <c r="C107" i="5"/>
  <c r="D107" i="5"/>
  <c r="C107" i="23"/>
  <c r="C107" i="4"/>
  <c r="D107" i="23"/>
  <c r="E107" i="4"/>
  <c r="C107" i="24"/>
  <c r="G107" i="4"/>
  <c r="E107" i="5"/>
  <c r="D108" i="24"/>
  <c r="D108" i="4"/>
  <c r="G107" i="24"/>
  <c r="P107" i="24"/>
  <c r="N107" i="24" s="1"/>
  <c r="P107" i="4"/>
  <c r="N107" i="4" s="1"/>
  <c r="J107" i="4"/>
  <c r="H107" i="4" s="1"/>
  <c r="J107" i="24"/>
  <c r="H107" i="24" s="1"/>
  <c r="F107" i="24"/>
  <c r="F107" i="4"/>
  <c r="D107" i="4" l="1"/>
  <c r="D107" i="24"/>
  <c r="C106" i="24"/>
  <c r="E106" i="4"/>
  <c r="C106" i="4"/>
  <c r="C106" i="23"/>
  <c r="D106" i="5"/>
  <c r="E106" i="5" l="1"/>
  <c r="E106" i="23"/>
  <c r="F106" i="4"/>
  <c r="G106" i="24"/>
  <c r="C106" i="5"/>
  <c r="D106" i="23"/>
  <c r="F106" i="24"/>
  <c r="G106" i="4"/>
  <c r="P106" i="4"/>
  <c r="N106" i="4" s="1"/>
  <c r="J106" i="24"/>
  <c r="P106" i="24"/>
  <c r="N106" i="24" s="1"/>
  <c r="E106" i="24"/>
  <c r="J106" i="4"/>
  <c r="H106" i="4" s="1"/>
  <c r="D106" i="24" l="1"/>
  <c r="H106" i="24"/>
  <c r="D106" i="4"/>
  <c r="E105" i="24"/>
  <c r="G105" i="4" l="1"/>
  <c r="C105" i="5"/>
  <c r="D105" i="5"/>
  <c r="C105" i="4"/>
  <c r="E105" i="5"/>
  <c r="D105" i="23"/>
  <c r="E105" i="4"/>
  <c r="C105" i="24"/>
  <c r="C105" i="23"/>
  <c r="E105" i="23"/>
  <c r="P105" i="24"/>
  <c r="N105" i="24" s="1"/>
  <c r="G105" i="24"/>
  <c r="F105" i="4"/>
  <c r="J105" i="24"/>
  <c r="H105" i="24" s="1"/>
  <c r="J105" i="4"/>
  <c r="P105" i="4"/>
  <c r="N105" i="4" s="1"/>
  <c r="F105" i="24"/>
  <c r="E104" i="24"/>
  <c r="C104" i="24"/>
  <c r="F104" i="4"/>
  <c r="E104" i="4"/>
  <c r="C104" i="4"/>
  <c r="D104" i="23"/>
  <c r="G104" i="4" l="1"/>
  <c r="F104" i="24"/>
  <c r="G104" i="24"/>
  <c r="C104" i="5"/>
  <c r="C104" i="23"/>
  <c r="E104" i="23"/>
  <c r="D104" i="5"/>
  <c r="E104" i="5"/>
  <c r="D105" i="24"/>
  <c r="J104" i="24"/>
  <c r="H104" i="24" s="1"/>
  <c r="P104" i="24"/>
  <c r="D105" i="4"/>
  <c r="H105" i="4"/>
  <c r="J104" i="4"/>
  <c r="H104" i="4" s="1"/>
  <c r="P104" i="4"/>
  <c r="N104" i="4" s="1"/>
  <c r="E103" i="4"/>
  <c r="G103" i="4"/>
  <c r="D103" i="23"/>
  <c r="E103" i="5"/>
  <c r="D103" i="5" l="1"/>
  <c r="C103" i="24"/>
  <c r="F103" i="4"/>
  <c r="F103" i="24"/>
  <c r="G103" i="24"/>
  <c r="C103" i="23"/>
  <c r="E103" i="24"/>
  <c r="C103" i="5"/>
  <c r="D104" i="24"/>
  <c r="J103" i="4"/>
  <c r="H103" i="4" s="1"/>
  <c r="P103" i="4"/>
  <c r="N103" i="4" s="1"/>
  <c r="N104" i="24"/>
  <c r="E103" i="23"/>
  <c r="D104" i="4"/>
  <c r="C103" i="4"/>
  <c r="J103" i="24"/>
  <c r="H103" i="24" s="1"/>
  <c r="P103" i="24"/>
  <c r="N103" i="24" s="1"/>
  <c r="C102" i="24"/>
  <c r="E102" i="4"/>
  <c r="C102" i="4"/>
  <c r="D102" i="23"/>
  <c r="C102" i="23"/>
  <c r="D102" i="5"/>
  <c r="G102" i="24" l="1"/>
  <c r="C102" i="5"/>
  <c r="E102" i="23"/>
  <c r="F102" i="4"/>
  <c r="G102" i="4"/>
  <c r="F102" i="24"/>
  <c r="E102" i="24"/>
  <c r="E102" i="5"/>
  <c r="D103" i="4"/>
  <c r="D103" i="24"/>
  <c r="J102" i="4"/>
  <c r="H102" i="4" s="1"/>
  <c r="P102" i="4"/>
  <c r="N102" i="4" s="1"/>
  <c r="J102" i="24"/>
  <c r="H102" i="24" s="1"/>
  <c r="P102" i="24"/>
  <c r="N102" i="24" s="1"/>
  <c r="G101" i="24"/>
  <c r="C101" i="24" l="1"/>
  <c r="F101" i="4"/>
  <c r="E101" i="23"/>
  <c r="E101" i="24"/>
  <c r="G101" i="4"/>
  <c r="F101" i="24"/>
  <c r="C101" i="5"/>
  <c r="C101" i="4"/>
  <c r="E101" i="5"/>
  <c r="D101" i="23"/>
  <c r="E101" i="4"/>
  <c r="C101" i="23"/>
  <c r="D101" i="5"/>
  <c r="D102" i="4"/>
  <c r="J101" i="4"/>
  <c r="P101" i="4"/>
  <c r="N101" i="4" s="1"/>
  <c r="D102" i="24"/>
  <c r="J101" i="24"/>
  <c r="H101" i="24" s="1"/>
  <c r="P101" i="24"/>
  <c r="N101" i="24" s="1"/>
  <c r="G100" i="24"/>
  <c r="C100" i="5" l="1"/>
  <c r="C100" i="23"/>
  <c r="C100" i="4"/>
  <c r="E100" i="4"/>
  <c r="F100" i="4"/>
  <c r="C100" i="24"/>
  <c r="D100" i="23"/>
  <c r="E100" i="24"/>
  <c r="D100" i="5"/>
  <c r="E100" i="5"/>
  <c r="F100" i="24"/>
  <c r="G100" i="4"/>
  <c r="E100" i="23"/>
  <c r="J100" i="24"/>
  <c r="H100" i="24" s="1"/>
  <c r="D101" i="4"/>
  <c r="H101" i="4"/>
  <c r="J100" i="4"/>
  <c r="H100" i="4" s="1"/>
  <c r="P100" i="4"/>
  <c r="N100" i="4" s="1"/>
  <c r="D101" i="24"/>
  <c r="P100" i="24"/>
  <c r="F99" i="24"/>
  <c r="G99" i="4"/>
  <c r="E99" i="4" l="1"/>
  <c r="C99" i="24"/>
  <c r="E99" i="23"/>
  <c r="F99" i="4"/>
  <c r="E99" i="24"/>
  <c r="G99" i="24"/>
  <c r="D99" i="5"/>
  <c r="C99" i="23"/>
  <c r="C99" i="5"/>
  <c r="D99" i="23"/>
  <c r="C99" i="4"/>
  <c r="E99" i="5"/>
  <c r="D100" i="24"/>
  <c r="N100" i="24"/>
  <c r="D100" i="4"/>
  <c r="J99" i="24"/>
  <c r="P99" i="24"/>
  <c r="N99" i="24" s="1"/>
  <c r="P99" i="4"/>
  <c r="N99" i="4" s="1"/>
  <c r="J99" i="4"/>
  <c r="G98" i="24"/>
  <c r="C98" i="4"/>
  <c r="E98" i="5" l="1"/>
  <c r="F98" i="4"/>
  <c r="C98" i="24"/>
  <c r="F98" i="24"/>
  <c r="E98" i="23"/>
  <c r="E98" i="24"/>
  <c r="D98" i="5"/>
  <c r="C98" i="5"/>
  <c r="E98" i="4"/>
  <c r="G98" i="4"/>
  <c r="D98" i="23"/>
  <c r="C98" i="23"/>
  <c r="J98" i="4"/>
  <c r="H98" i="4" s="1"/>
  <c r="D99" i="24"/>
  <c r="P98" i="4"/>
  <c r="H99" i="24"/>
  <c r="D99" i="4"/>
  <c r="H99" i="4"/>
  <c r="J98" i="24"/>
  <c r="P98" i="24"/>
  <c r="N98" i="24" s="1"/>
  <c r="G97" i="24"/>
  <c r="F97" i="24"/>
  <c r="G97" i="4"/>
  <c r="C97" i="4" l="1"/>
  <c r="E97" i="5"/>
  <c r="D97" i="23"/>
  <c r="D97" i="5"/>
  <c r="F97" i="4"/>
  <c r="C97" i="24"/>
  <c r="E97" i="4"/>
  <c r="E97" i="24"/>
  <c r="C97" i="23"/>
  <c r="E97" i="23"/>
  <c r="C97" i="5"/>
  <c r="D98" i="4"/>
  <c r="N98" i="4"/>
  <c r="J97" i="24"/>
  <c r="D98" i="24"/>
  <c r="H98" i="24"/>
  <c r="P97" i="24"/>
  <c r="N97" i="24" s="1"/>
  <c r="J97" i="4"/>
  <c r="H97" i="4" s="1"/>
  <c r="P97" i="4"/>
  <c r="G96" i="24"/>
  <c r="E96" i="24"/>
  <c r="G96" i="4"/>
  <c r="D96" i="5" l="1"/>
  <c r="C96" i="23"/>
  <c r="C96" i="4"/>
  <c r="C96" i="5"/>
  <c r="D96" i="23"/>
  <c r="E96" i="5"/>
  <c r="F96" i="24"/>
  <c r="C96" i="24"/>
  <c r="E96" i="23"/>
  <c r="D97" i="4"/>
  <c r="D97" i="24"/>
  <c r="H97" i="24"/>
  <c r="J96" i="4"/>
  <c r="H96" i="4" s="1"/>
  <c r="P96" i="4"/>
  <c r="N96" i="4" s="1"/>
  <c r="P96" i="24"/>
  <c r="N96" i="24" s="1"/>
  <c r="N97" i="4"/>
  <c r="F96" i="4"/>
  <c r="J96" i="24"/>
  <c r="H96" i="24" s="1"/>
  <c r="E96" i="4"/>
  <c r="G95" i="24"/>
  <c r="F95" i="24"/>
  <c r="G95" i="4"/>
  <c r="F95" i="4" l="1"/>
  <c r="E95" i="24"/>
  <c r="C95" i="5"/>
  <c r="E95" i="5"/>
  <c r="D95" i="23"/>
  <c r="C95" i="23"/>
  <c r="E95" i="23"/>
  <c r="E95" i="4"/>
  <c r="D95" i="5"/>
  <c r="C95" i="24"/>
  <c r="D96" i="24"/>
  <c r="J95" i="4"/>
  <c r="H95" i="4" s="1"/>
  <c r="D96" i="4"/>
  <c r="C95" i="4"/>
  <c r="J95" i="24"/>
  <c r="H95" i="24" s="1"/>
  <c r="P95" i="24"/>
  <c r="N95" i="24" s="1"/>
  <c r="P95" i="4"/>
  <c r="N95" i="4" s="1"/>
  <c r="C94" i="24"/>
  <c r="G94" i="4"/>
  <c r="E94" i="4"/>
  <c r="C94" i="4"/>
  <c r="D94" i="23"/>
  <c r="C94" i="23"/>
  <c r="E94" i="5"/>
  <c r="F94" i="4" l="1"/>
  <c r="E94" i="24"/>
  <c r="F94" i="24"/>
  <c r="G94" i="24"/>
  <c r="C94" i="5"/>
  <c r="E94" i="23"/>
  <c r="D94" i="5"/>
  <c r="D95" i="24"/>
  <c r="J94" i="24"/>
  <c r="H94" i="24" s="1"/>
  <c r="P94" i="24"/>
  <c r="N94" i="24" s="1"/>
  <c r="D95" i="4"/>
  <c r="J94" i="4"/>
  <c r="P94" i="4"/>
  <c r="N94" i="4" s="1"/>
  <c r="G93" i="24"/>
  <c r="G93" i="4"/>
  <c r="C93" i="5"/>
  <c r="D93" i="23" l="1"/>
  <c r="E93" i="4"/>
  <c r="E93" i="24"/>
  <c r="F93" i="24"/>
  <c r="F93" i="4"/>
  <c r="E93" i="23"/>
  <c r="E93" i="5"/>
  <c r="D93" i="5"/>
  <c r="C93" i="23"/>
  <c r="J93" i="4"/>
  <c r="H93" i="4" s="1"/>
  <c r="C93" i="4"/>
  <c r="P93" i="4"/>
  <c r="N93" i="4" s="1"/>
  <c r="J93" i="24"/>
  <c r="H93" i="24" s="1"/>
  <c r="D94" i="24"/>
  <c r="P93" i="24"/>
  <c r="N93" i="24" s="1"/>
  <c r="C93" i="24"/>
  <c r="D94" i="4"/>
  <c r="H94" i="4"/>
  <c r="G92" i="24"/>
  <c r="E92" i="24"/>
  <c r="C92" i="24"/>
  <c r="G92" i="4"/>
  <c r="E92" i="4"/>
  <c r="E92" i="23"/>
  <c r="D92" i="5" l="1"/>
  <c r="C92" i="23"/>
  <c r="C92" i="4"/>
  <c r="F92" i="4"/>
  <c r="C92" i="5"/>
  <c r="F92" i="24"/>
  <c r="D92" i="23"/>
  <c r="D93" i="24"/>
  <c r="D93" i="4"/>
  <c r="J92" i="4"/>
  <c r="H92" i="4" s="1"/>
  <c r="P92" i="4"/>
  <c r="E92" i="5"/>
  <c r="J92" i="24"/>
  <c r="H92" i="24" s="1"/>
  <c r="P92" i="24"/>
  <c r="N92" i="24" s="1"/>
  <c r="C91" i="23"/>
  <c r="C91" i="5"/>
  <c r="E91" i="5" l="1"/>
  <c r="E91" i="4"/>
  <c r="C91" i="24"/>
  <c r="F91" i="4"/>
  <c r="E91" i="24"/>
  <c r="G91" i="4"/>
  <c r="F91" i="24"/>
  <c r="G91" i="24"/>
  <c r="E91" i="23"/>
  <c r="D91" i="23"/>
  <c r="C91" i="4"/>
  <c r="D91" i="5"/>
  <c r="D92" i="4"/>
  <c r="N92" i="4"/>
  <c r="D92" i="24"/>
  <c r="P91" i="24"/>
  <c r="N91" i="24" s="1"/>
  <c r="J91" i="4"/>
  <c r="H91" i="4" s="1"/>
  <c r="P91" i="4"/>
  <c r="N91" i="4" s="1"/>
  <c r="J91" i="24"/>
  <c r="G90" i="24"/>
  <c r="E90" i="24"/>
  <c r="F90" i="4"/>
  <c r="D90" i="23"/>
  <c r="E90" i="5"/>
  <c r="F90" i="24" l="1"/>
  <c r="C90" i="5"/>
  <c r="D90" i="5"/>
  <c r="C90" i="4"/>
  <c r="C90" i="24"/>
  <c r="E90" i="4"/>
  <c r="C90" i="23"/>
  <c r="G90" i="4"/>
  <c r="E90" i="23"/>
  <c r="D91" i="24"/>
  <c r="J90" i="24"/>
  <c r="H90" i="24" s="1"/>
  <c r="P90" i="24"/>
  <c r="N90" i="24" s="1"/>
  <c r="D91" i="4"/>
  <c r="H91" i="24"/>
  <c r="J90" i="4"/>
  <c r="H90" i="4" s="1"/>
  <c r="P90" i="4"/>
  <c r="N90" i="4" s="1"/>
  <c r="A6" i="31"/>
  <c r="D90" i="24" l="1"/>
  <c r="D90" i="4"/>
  <c r="F89" i="24"/>
  <c r="E89" i="24"/>
  <c r="C89" i="24"/>
  <c r="G89" i="4"/>
  <c r="E89" i="4"/>
  <c r="C11" i="31"/>
  <c r="G89" i="24" l="1"/>
  <c r="E89" i="5"/>
  <c r="D89" i="23"/>
  <c r="C89" i="5"/>
  <c r="C89" i="23"/>
  <c r="F89" i="4"/>
  <c r="D89" i="5"/>
  <c r="C89" i="4"/>
  <c r="J89" i="24"/>
  <c r="H89" i="24" s="1"/>
  <c r="P89" i="24"/>
  <c r="N89" i="24" s="1"/>
  <c r="J89" i="4"/>
  <c r="H89" i="4" s="1"/>
  <c r="P89" i="4"/>
  <c r="E89" i="23"/>
  <c r="D89" i="24" l="1"/>
  <c r="D89" i="4"/>
  <c r="N89" i="4"/>
  <c r="G88" i="24"/>
  <c r="G88" i="4"/>
  <c r="E88" i="24" l="1"/>
  <c r="E88" i="5"/>
  <c r="D88" i="23"/>
  <c r="C88" i="24"/>
  <c r="C88" i="5"/>
  <c r="D88" i="5"/>
  <c r="C88" i="23"/>
  <c r="C88" i="4"/>
  <c r="E88" i="4"/>
  <c r="E88" i="23"/>
  <c r="F88" i="4"/>
  <c r="F88" i="24"/>
  <c r="J88" i="24"/>
  <c r="H88" i="24" s="1"/>
  <c r="P88" i="24"/>
  <c r="J88" i="4"/>
  <c r="H88" i="4" s="1"/>
  <c r="P88" i="4"/>
  <c r="N88" i="4" s="1"/>
  <c r="G87" i="24"/>
  <c r="G87" i="4" l="1"/>
  <c r="F87" i="24"/>
  <c r="D87" i="5"/>
  <c r="C87" i="4"/>
  <c r="E87" i="23"/>
  <c r="E87" i="4"/>
  <c r="C87" i="24"/>
  <c r="F87" i="4"/>
  <c r="E87" i="24"/>
  <c r="E87" i="5"/>
  <c r="C87" i="5"/>
  <c r="D87" i="23"/>
  <c r="C87" i="23"/>
  <c r="D88" i="24"/>
  <c r="N88" i="24"/>
  <c r="D88" i="4"/>
  <c r="J87" i="24"/>
  <c r="H87" i="24" s="1"/>
  <c r="P87" i="24"/>
  <c r="N87" i="24" s="1"/>
  <c r="J87" i="4"/>
  <c r="H87" i="4" s="1"/>
  <c r="P87" i="4"/>
  <c r="N87" i="4" s="1"/>
  <c r="E86" i="24"/>
  <c r="F86" i="4"/>
  <c r="E86" i="23"/>
  <c r="F86" i="24" l="1"/>
  <c r="E86" i="5"/>
  <c r="E86" i="4"/>
  <c r="C86" i="24"/>
  <c r="C86" i="5"/>
  <c r="C86" i="4"/>
  <c r="G86" i="4"/>
  <c r="D86" i="23"/>
  <c r="D86" i="5"/>
  <c r="G86" i="24"/>
  <c r="C86" i="23"/>
  <c r="J86" i="4"/>
  <c r="H86" i="4" s="1"/>
  <c r="P86" i="4"/>
  <c r="N86" i="4" s="1"/>
  <c r="J86" i="24"/>
  <c r="H86" i="24" s="1"/>
  <c r="P86" i="24"/>
  <c r="N86" i="24" s="1"/>
  <c r="D87" i="24"/>
  <c r="D87" i="4"/>
  <c r="G85" i="24"/>
  <c r="D85" i="5" l="1"/>
  <c r="C85" i="23"/>
  <c r="C85" i="4"/>
  <c r="E85" i="4"/>
  <c r="C85" i="24"/>
  <c r="E85" i="5"/>
  <c r="F85" i="4"/>
  <c r="E85" i="24"/>
  <c r="G85" i="4"/>
  <c r="F85" i="24"/>
  <c r="D85" i="23"/>
  <c r="C85" i="5"/>
  <c r="E85" i="23"/>
  <c r="D86" i="4"/>
  <c r="D86" i="24"/>
  <c r="J85" i="24"/>
  <c r="H85" i="24" s="1"/>
  <c r="P85" i="24"/>
  <c r="N85" i="24" s="1"/>
  <c r="J85" i="4"/>
  <c r="H85" i="4" s="1"/>
  <c r="P85" i="4"/>
  <c r="N85" i="4" s="1"/>
  <c r="G84" i="4"/>
  <c r="E84" i="4"/>
  <c r="E84" i="5"/>
  <c r="C84" i="5" l="1"/>
  <c r="C84" i="23"/>
  <c r="E84" i="23"/>
  <c r="E84" i="24"/>
  <c r="G84" i="24"/>
  <c r="F84" i="4"/>
  <c r="C84" i="24"/>
  <c r="D84" i="23"/>
  <c r="F84" i="24"/>
  <c r="D84" i="5"/>
  <c r="C84" i="4"/>
  <c r="J84" i="24"/>
  <c r="H84" i="24" s="1"/>
  <c r="D85" i="24"/>
  <c r="D85" i="4"/>
  <c r="P84" i="24"/>
  <c r="N84" i="24" s="1"/>
  <c r="J84" i="4"/>
  <c r="H84" i="4" s="1"/>
  <c r="P84" i="4"/>
  <c r="N84" i="4" s="1"/>
  <c r="C83" i="4"/>
  <c r="C83" i="5" l="1"/>
  <c r="E83" i="5"/>
  <c r="D83" i="23"/>
  <c r="E83" i="4"/>
  <c r="C83" i="24"/>
  <c r="F83" i="4"/>
  <c r="E83" i="24"/>
  <c r="G83" i="4"/>
  <c r="G83" i="24"/>
  <c r="D83" i="5"/>
  <c r="F83" i="24"/>
  <c r="C83" i="23"/>
  <c r="E83" i="23"/>
  <c r="D84" i="24"/>
  <c r="J83" i="24"/>
  <c r="H83" i="24" s="1"/>
  <c r="P83" i="24"/>
  <c r="N83" i="24" s="1"/>
  <c r="J83" i="4"/>
  <c r="H83" i="4" s="1"/>
  <c r="D84" i="4"/>
  <c r="P83" i="4"/>
  <c r="E82" i="24"/>
  <c r="F82" i="4"/>
  <c r="E82" i="23"/>
  <c r="G82" i="4" l="1"/>
  <c r="F82" i="24"/>
  <c r="E82" i="4"/>
  <c r="C82" i="24"/>
  <c r="C82" i="4"/>
  <c r="D82" i="23"/>
  <c r="E82" i="5"/>
  <c r="C82" i="5"/>
  <c r="G82" i="24"/>
  <c r="D82" i="5"/>
  <c r="D83" i="4"/>
  <c r="C82" i="23"/>
  <c r="D83" i="24"/>
  <c r="N83" i="4"/>
  <c r="J82" i="24"/>
  <c r="H82" i="24" s="1"/>
  <c r="P82" i="24"/>
  <c r="N82" i="24" s="1"/>
  <c r="J82" i="4"/>
  <c r="H82" i="4" s="1"/>
  <c r="P82" i="4"/>
  <c r="N82" i="4" s="1"/>
  <c r="G81" i="4"/>
  <c r="C81" i="5" l="1"/>
  <c r="D81" i="23"/>
  <c r="C81" i="4"/>
  <c r="E81" i="4"/>
  <c r="C81" i="24"/>
  <c r="E81" i="24"/>
  <c r="F81" i="4"/>
  <c r="F81" i="24"/>
  <c r="G81" i="24"/>
  <c r="D81" i="5"/>
  <c r="C81" i="23"/>
  <c r="E81" i="23"/>
  <c r="E81" i="5"/>
  <c r="J81" i="24"/>
  <c r="H81" i="24" s="1"/>
  <c r="D82" i="24"/>
  <c r="J81" i="4"/>
  <c r="H81" i="4" s="1"/>
  <c r="P81" i="4"/>
  <c r="N81" i="4" s="1"/>
  <c r="P81" i="24"/>
  <c r="N81" i="24" s="1"/>
  <c r="D82" i="4"/>
  <c r="G80" i="24"/>
  <c r="E80" i="24"/>
  <c r="F80" i="4"/>
  <c r="D80" i="5" l="1"/>
  <c r="C80" i="23"/>
  <c r="E80" i="5"/>
  <c r="C80" i="4"/>
  <c r="E80" i="4"/>
  <c r="C80" i="24"/>
  <c r="G80" i="4"/>
  <c r="F80" i="24"/>
  <c r="D80" i="23"/>
  <c r="C80" i="5"/>
  <c r="E80" i="23"/>
  <c r="D81" i="24"/>
  <c r="J80" i="24"/>
  <c r="H80" i="24" s="1"/>
  <c r="D81" i="4"/>
  <c r="P80" i="24"/>
  <c r="J80" i="4"/>
  <c r="H80" i="4" s="1"/>
  <c r="P80" i="4"/>
  <c r="N80" i="4" s="1"/>
  <c r="G79" i="24" l="1"/>
  <c r="C79" i="5"/>
  <c r="D79" i="23"/>
  <c r="E79" i="4"/>
  <c r="C79" i="24"/>
  <c r="C79" i="4"/>
  <c r="F79" i="4"/>
  <c r="E79" i="24"/>
  <c r="C79" i="23"/>
  <c r="G79" i="4"/>
  <c r="F79" i="24"/>
  <c r="E79" i="23"/>
  <c r="D80" i="24"/>
  <c r="E79" i="5"/>
  <c r="D79" i="5"/>
  <c r="N80" i="24"/>
  <c r="J79" i="24"/>
  <c r="P79" i="24"/>
  <c r="N79" i="24" s="1"/>
  <c r="D80" i="4"/>
  <c r="J79" i="4"/>
  <c r="H79" i="4" s="1"/>
  <c r="P79" i="4"/>
  <c r="N79" i="4" s="1"/>
  <c r="G78" i="24"/>
  <c r="E78" i="4" l="1"/>
  <c r="C78" i="24"/>
  <c r="D78" i="5"/>
  <c r="F78" i="4"/>
  <c r="E78" i="24"/>
  <c r="G78" i="4"/>
  <c r="C78" i="4"/>
  <c r="D78" i="23"/>
  <c r="C78" i="23"/>
  <c r="E78" i="23"/>
  <c r="F78" i="24"/>
  <c r="C78" i="5"/>
  <c r="E78" i="5"/>
  <c r="D79" i="24"/>
  <c r="J78" i="4"/>
  <c r="H78" i="4" s="1"/>
  <c r="P78" i="4"/>
  <c r="N78" i="4" s="1"/>
  <c r="J78" i="24"/>
  <c r="H78" i="24" s="1"/>
  <c r="P78" i="24"/>
  <c r="N78" i="24" s="1"/>
  <c r="H79" i="24"/>
  <c r="D79" i="4"/>
  <c r="G77" i="24"/>
  <c r="F77" i="24"/>
  <c r="E11" i="31"/>
  <c r="C77" i="5" l="1"/>
  <c r="C77" i="23"/>
  <c r="C77" i="4"/>
  <c r="D77" i="5"/>
  <c r="E77" i="5"/>
  <c r="D77" i="23"/>
  <c r="E77" i="23"/>
  <c r="F77" i="4"/>
  <c r="E77" i="24"/>
  <c r="E77" i="4"/>
  <c r="G77" i="4"/>
  <c r="C77" i="24"/>
  <c r="J77" i="24"/>
  <c r="H77" i="24" s="1"/>
  <c r="P77" i="24"/>
  <c r="N77" i="24" s="1"/>
  <c r="D78" i="24"/>
  <c r="D78" i="4"/>
  <c r="J77" i="4"/>
  <c r="H77" i="4" s="1"/>
  <c r="P77" i="4"/>
  <c r="N77" i="4" s="1"/>
  <c r="F76" i="24"/>
  <c r="E76" i="4"/>
  <c r="D76" i="23"/>
  <c r="E76" i="5"/>
  <c r="F76" i="4" l="1"/>
  <c r="C76" i="5"/>
  <c r="C76" i="4"/>
  <c r="D76" i="5"/>
  <c r="E76" i="23"/>
  <c r="G76" i="24"/>
  <c r="E76" i="24"/>
  <c r="C76" i="23"/>
  <c r="G76" i="4"/>
  <c r="J76" i="4"/>
  <c r="P76" i="4"/>
  <c r="N76" i="4" s="1"/>
  <c r="D77" i="24"/>
  <c r="J76" i="24"/>
  <c r="H76" i="24" s="1"/>
  <c r="P76" i="24"/>
  <c r="N76" i="24" s="1"/>
  <c r="C76" i="24"/>
  <c r="D77" i="4"/>
  <c r="G75" i="24"/>
  <c r="C75" i="24"/>
  <c r="G75" i="4"/>
  <c r="D75" i="23"/>
  <c r="C75" i="23"/>
  <c r="E75" i="5"/>
  <c r="D75" i="5" l="1"/>
  <c r="E75" i="4"/>
  <c r="F75" i="4"/>
  <c r="C75" i="4"/>
  <c r="E75" i="24"/>
  <c r="F75" i="24"/>
  <c r="C75" i="5"/>
  <c r="E75" i="23"/>
  <c r="D76" i="4"/>
  <c r="H76" i="4"/>
  <c r="D76" i="24"/>
  <c r="J75" i="4"/>
  <c r="H75" i="4" s="1"/>
  <c r="P75" i="4"/>
  <c r="N75" i="4" s="1"/>
  <c r="J75" i="24"/>
  <c r="H75" i="24" s="1"/>
  <c r="P75" i="24"/>
  <c r="N75" i="24" s="1"/>
  <c r="G74" i="24"/>
  <c r="F74" i="24"/>
  <c r="G74" i="4"/>
  <c r="F74" i="4" l="1"/>
  <c r="E74" i="24"/>
  <c r="C74" i="5"/>
  <c r="E74" i="4"/>
  <c r="C74" i="24"/>
  <c r="E74" i="23"/>
  <c r="D74" i="23"/>
  <c r="C74" i="4"/>
  <c r="C74" i="23"/>
  <c r="D74" i="5"/>
  <c r="E74" i="5"/>
  <c r="D75" i="4"/>
  <c r="D75" i="24"/>
  <c r="J74" i="24"/>
  <c r="H74" i="24" s="1"/>
  <c r="P74" i="24"/>
  <c r="N74" i="24" s="1"/>
  <c r="J74" i="4"/>
  <c r="P74" i="4"/>
  <c r="N74" i="4" s="1"/>
  <c r="G73" i="24"/>
  <c r="F73" i="4"/>
  <c r="G73" i="4" l="1"/>
  <c r="C73" i="4"/>
  <c r="E73" i="5"/>
  <c r="D73" i="23"/>
  <c r="E73" i="4"/>
  <c r="C73" i="24"/>
  <c r="F73" i="24"/>
  <c r="D73" i="5"/>
  <c r="E73" i="23"/>
  <c r="C73" i="23"/>
  <c r="E73" i="24"/>
  <c r="C73" i="5"/>
  <c r="D74" i="24"/>
  <c r="D74" i="4"/>
  <c r="H74" i="4"/>
  <c r="J73" i="4"/>
  <c r="H73" i="4" s="1"/>
  <c r="P73" i="4"/>
  <c r="N73" i="4" s="1"/>
  <c r="J73" i="24"/>
  <c r="H73" i="24" s="1"/>
  <c r="P73" i="24"/>
  <c r="N73" i="24" s="1"/>
  <c r="F72" i="24"/>
  <c r="G72" i="4"/>
  <c r="F72" i="4"/>
  <c r="E72" i="24" l="1"/>
  <c r="C72" i="4"/>
  <c r="E72" i="5"/>
  <c r="D72" i="23"/>
  <c r="E72" i="4"/>
  <c r="G72" i="24"/>
  <c r="C72" i="5"/>
  <c r="E72" i="23"/>
  <c r="D72" i="5"/>
  <c r="C72" i="23"/>
  <c r="J72" i="4"/>
  <c r="H72" i="4" s="1"/>
  <c r="P72" i="4"/>
  <c r="N72" i="4" s="1"/>
  <c r="J72" i="24"/>
  <c r="H72" i="24" s="1"/>
  <c r="P72" i="24"/>
  <c r="N72" i="24" s="1"/>
  <c r="D73" i="4"/>
  <c r="C72" i="24"/>
  <c r="D73" i="24"/>
  <c r="G71" i="24"/>
  <c r="F71" i="24" l="1"/>
  <c r="C71" i="23"/>
  <c r="E71" i="5"/>
  <c r="E71" i="4"/>
  <c r="E71" i="23"/>
  <c r="F71" i="4"/>
  <c r="C71" i="24"/>
  <c r="D71" i="23"/>
  <c r="G71" i="4"/>
  <c r="E71" i="24"/>
  <c r="C71" i="4"/>
  <c r="D71" i="5"/>
  <c r="C71" i="5"/>
  <c r="D72" i="4"/>
  <c r="D72" i="24"/>
  <c r="J71" i="4"/>
  <c r="H71" i="4" s="1"/>
  <c r="J71" i="24"/>
  <c r="H71" i="24" s="1"/>
  <c r="P71" i="24"/>
  <c r="N71" i="24" s="1"/>
  <c r="P71" i="4"/>
  <c r="G70" i="24"/>
  <c r="F70" i="24"/>
  <c r="G70" i="4"/>
  <c r="D70" i="5" l="1"/>
  <c r="D70" i="23"/>
  <c r="E70" i="4"/>
  <c r="C70" i="24"/>
  <c r="F70" i="4"/>
  <c r="C70" i="4"/>
  <c r="E70" i="23"/>
  <c r="E70" i="5"/>
  <c r="E70" i="24"/>
  <c r="C70" i="5"/>
  <c r="C70" i="23"/>
  <c r="J70" i="24"/>
  <c r="H70" i="24" s="1"/>
  <c r="P70" i="24"/>
  <c r="N70" i="24" s="1"/>
  <c r="D71" i="4"/>
  <c r="N71" i="4"/>
  <c r="D71" i="24"/>
  <c r="J70" i="4"/>
  <c r="H70" i="4" s="1"/>
  <c r="P70" i="4"/>
  <c r="N70" i="4" s="1"/>
  <c r="E69" i="4"/>
  <c r="D69" i="23"/>
  <c r="E69" i="5"/>
  <c r="C69" i="24" l="1"/>
  <c r="C69" i="4"/>
  <c r="F69" i="4"/>
  <c r="E69" i="24"/>
  <c r="F69" i="24"/>
  <c r="G69" i="24"/>
  <c r="D69" i="5"/>
  <c r="C69" i="23"/>
  <c r="G69" i="4"/>
  <c r="E69" i="23"/>
  <c r="C69" i="5"/>
  <c r="D70" i="24"/>
  <c r="J69" i="24"/>
  <c r="H69" i="24" s="1"/>
  <c r="P69" i="24"/>
  <c r="J69" i="4"/>
  <c r="H69" i="4" s="1"/>
  <c r="D70" i="4"/>
  <c r="P69" i="4"/>
  <c r="D69" i="4" l="1"/>
  <c r="D69" i="24"/>
  <c r="N69" i="24"/>
  <c r="N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F41" i="31" l="1"/>
  <c r="F39" i="31"/>
  <c r="F36" i="31"/>
  <c r="F34" i="31"/>
  <c r="F32" i="31"/>
  <c r="F30" i="31"/>
  <c r="F28" i="31"/>
  <c r="C22" i="31"/>
  <c r="C20" i="31"/>
  <c r="C18" i="31"/>
  <c r="C15" i="31"/>
  <c r="C13" i="31"/>
  <c r="G49" i="31"/>
  <c r="G48" i="31"/>
  <c r="F40" i="31"/>
  <c r="F37" i="31"/>
  <c r="F35" i="31"/>
  <c r="F33" i="31"/>
  <c r="F31" i="31"/>
  <c r="F29" i="31"/>
  <c r="C23" i="31"/>
  <c r="C21" i="31"/>
  <c r="C19" i="31"/>
  <c r="C16" i="31"/>
  <c r="C14" i="31"/>
  <c r="C12" i="31"/>
  <c r="E12" i="31" s="1"/>
  <c r="G51" i="31"/>
  <c r="F43" i="31"/>
  <c r="F44" i="31"/>
  <c r="F42" i="31"/>
  <c r="G14" i="31" l="1"/>
  <c r="F14" i="31"/>
  <c r="G19" i="31"/>
  <c r="F19" i="31"/>
  <c r="G23" i="31"/>
  <c r="F23" i="31"/>
  <c r="F13" i="31"/>
  <c r="G13" i="31"/>
  <c r="F18" i="31"/>
  <c r="G18" i="31"/>
  <c r="F22" i="31"/>
  <c r="G22" i="31"/>
  <c r="G12" i="31"/>
  <c r="F12" i="31"/>
  <c r="G16" i="31"/>
  <c r="F16" i="31"/>
  <c r="G21" i="31"/>
  <c r="F21" i="31"/>
  <c r="F11" i="31"/>
  <c r="G11" i="31"/>
  <c r="F15" i="31"/>
  <c r="G15" i="31"/>
  <c r="F20" i="31"/>
  <c r="G20" i="31"/>
  <c r="E21" i="31" l="1"/>
  <c r="E18" i="31"/>
  <c r="E16" i="31"/>
  <c r="E15" i="31"/>
  <c r="E14" i="31"/>
  <c r="E13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D11" i="24" l="1"/>
  <c r="P64" i="24"/>
  <c r="N64" i="24" s="1"/>
  <c r="E23" i="31" s="1"/>
  <c r="P36" i="24"/>
  <c r="N36" i="24" s="1"/>
  <c r="P32" i="24"/>
  <c r="N32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2" i="4"/>
  <c r="H12" i="4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<sst xmlns="http://schemas.openxmlformats.org/spreadsheetml/2006/main" count="2746" uniqueCount="268">
  <si>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</si>
  <si>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</si>
  <si>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</si>
  <si>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</si>
  <si>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</si>
  <si>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</si>
  <si>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</si>
  <si>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</si>
  <si>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</si>
  <si>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</si>
  <si>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</si>
  <si>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</si>
  <si>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</si>
  <si>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</si>
  <si>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</si>
  <si>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</si>
  <si>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</si>
  <si>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</si>
  <si>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</si>
  <si>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</si>
  <si>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</si>
  <si>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</si>
  <si>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</si>
  <si>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</si>
  <si>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</si>
  <si>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</si>
  <si>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</si>
  <si>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</si>
  <si>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</si>
  <si>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</si>
  <si>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</si>
  <si>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</si>
  <si>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</si>
  <si>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</si>
  <si>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</si>
  <si>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</si>
  <si>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</si>
  <si>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</si>
  <si>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</si>
  <si>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</si>
  <si>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</si>
  <si>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</si>
  <si>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</si>
  <si>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</si>
  <si>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</si>
  <si>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</si>
  <si>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</si>
  <si>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</si>
  <si>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</si>
  <si>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</si>
  <si>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</si>
  <si>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</si>
  <si>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</si>
  <si>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</si>
  <si>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</si>
  <si>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</si>
  <si>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</si>
  <si>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</si>
  <si>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</si>
  <si>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</si>
  <si>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</si>
  <si>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</si>
  <si>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</si>
  <si>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</si>
  <si>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</si>
  <si>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</si>
  <si>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</si>
  <si>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</si>
  <si>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</si>
  <si>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</si>
  <si>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</si>
  <si>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</si>
  <si>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</si>
  <si>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</si>
  <si>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</si>
  <si>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</si>
  <si>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</si>
  <si>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</si>
  <si>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</si>
  <si>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</si>
  <si>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</si>
  <si>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</si>
  <si>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</si>
  <si>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</si>
  <si>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</si>
  <si>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</si>
  <si>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</si>
  <si>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</si>
  <si>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</si>
  <si>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</si>
  <si>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</si>
  <si>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</si>
  <si>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</si>
  <si>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</si>
  <si>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</si>
  <si>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</si>
  <si>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</si>
  <si>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</si>
  <si>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</si>
  <si>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</si>
  <si>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</si>
  <si>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</si>
  <si>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</si>
  <si>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</si>
  <si>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</si>
  <si>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</si>
  <si>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</si>
  <si>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</si>
  <si>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</si>
  <si>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</si>
  <si>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</si>
  <si>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</si>
  <si>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</si>
  <si>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</si>
  <si>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</si>
  <si>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</si>
  <si>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</si>
  <si>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</si>
  <si>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</si>
  <si>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</si>
  <si>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</si>
  <si>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</si>
  <si>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</si>
  <si>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</si>
  <si>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</si>
  <si>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</si>
  <si>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</si>
  <si>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Чернігівської області</t>
  </si>
  <si>
    <t>Чернігівська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</si>
  <si>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</si>
  <si>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</si>
  <si>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</si>
  <si>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</si>
  <si>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</si>
  <si>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</si>
  <si>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</si>
  <si>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</si>
  <si>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</si>
  <si>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</si>
  <si>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</si>
  <si>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</si>
  <si>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</si>
  <si>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</si>
  <si>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</si>
  <si>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</si>
  <si>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</si>
  <si>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</si>
  <si>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</si>
  <si>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</si>
  <si>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</si>
  <si>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</si>
  <si>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</si>
  <si>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</si>
  <si>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</si>
  <si>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</si>
  <si>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</si>
  <si>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</si>
  <si>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</si>
  <si>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</si>
  <si>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</si>
  <si>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</si>
  <si>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</si>
  <si>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</si>
  <si>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</si>
  <si>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</si>
  <si>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</si>
  <si>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</si>
  <si>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</si>
  <si>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</si>
  <si>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</si>
  <si>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</si>
  <si>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</si>
  <si>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</si>
  <si>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</si>
  <si>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</si>
  <si>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</si>
  <si>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</si>
  <si>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</si>
  <si>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</si>
  <si>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</si>
  <si>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</si>
  <si>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</si>
  <si>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Кредити, надані депозитними корпораціями (крім Національного банку України) у розрізі секторів економіки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</si>
  <si>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</si>
  <si>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</si>
  <si>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</si>
  <si>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</si>
  <si>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</si>
  <si>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</si>
  <si>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</si>
  <si>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</si>
  <si>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</si>
  <si>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</si>
  <si>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</si>
  <si>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</si>
  <si>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</si>
  <si>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</si>
  <si>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</si>
  <si>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</si>
  <si>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</si>
  <si>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</si>
  <si>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</si>
  <si>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</si>
  <si>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</si>
  <si>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</si>
  <si>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</si>
  <si>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</si>
  <si>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</si>
  <si>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</si>
  <si>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</si>
  <si>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</si>
  <si>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</si>
  <si>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t>лютий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</si>
  <si>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</si>
  <si>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</si>
  <si>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</si>
  <si>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</si>
  <si>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</si>
  <si>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</si>
  <si>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</si>
  <si>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</si>
  <si>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</si>
  <si>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</si>
  <si>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</si>
  <si>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</si>
  <si>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</si>
  <si>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</si>
  <si>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</si>
  <si>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</si>
  <si>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</si>
  <si>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</si>
  <si>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</si>
  <si>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</si>
  <si>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</si>
  <si>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</si>
  <si>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</si>
  <si>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</si>
  <si>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</si>
  <si>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</si>
  <si>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</si>
  <si>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</si>
  <si>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</si>
  <si>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</si>
  <si>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</si>
  <si>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</si>
  <si>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</si>
  <si>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</si>
  <si>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</si>
  <si>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</si>
  <si>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</si>
  <si>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</si>
  <si>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</si>
  <si>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</si>
  <si>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</si>
  <si>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</si>
  <si>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</si>
  <si>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</si>
  <si>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</si>
  <si>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</si>
  <si>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</si>
  <si>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</si>
  <si>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</si>
  <si>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</si>
  <si>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</si>
  <si>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</si>
  <si>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Усього 61</t>
  </si>
  <si>
    <t>ПрАТ “ПЕРЕХІДНИЙ БАНК “ЮТЕ БАНК”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</si>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</sst>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7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4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14"/>
      <color theme="1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4"/>
      <color rgb="FF006100"/>
      <name val="Times New Roman"/>
      <family val="2"/>
      <charset val="204"/>
    </font>
    <font>
      <sz val="14"/>
      <color rgb="FF9C0006"/>
      <name val="Times New Roman"/>
      <family val="2"/>
      <charset val="204"/>
    </font>
    <font>
      <sz val="14"/>
      <color rgb="FF9C6500"/>
      <name val="Times New Roman"/>
      <family val="2"/>
      <charset val="204"/>
    </font>
    <font>
      <sz val="14"/>
      <color rgb="FF3F3F76"/>
      <name val="Times New Roman"/>
      <family val="2"/>
      <charset val="204"/>
    </font>
    <font>
      <b/>
      <sz val="14"/>
      <color rgb="FF3F3F3F"/>
      <name val="Times New Roman"/>
      <family val="2"/>
      <charset val="204"/>
    </font>
    <font>
      <b/>
      <sz val="14"/>
      <color rgb="FFFA7D00"/>
      <name val="Times New Roman"/>
      <family val="2"/>
      <charset val="204"/>
    </font>
    <font>
      <sz val="14"/>
      <color rgb="FFFA7D00"/>
      <name val="Times New Roman"/>
      <family val="2"/>
      <charset val="204"/>
    </font>
    <font>
      <b/>
      <sz val="14"/>
      <color theme="0"/>
      <name val="Times New Roman"/>
      <family val="2"/>
      <charset val="204"/>
    </font>
    <font>
      <sz val="14"/>
      <color rgb="FFFF0000"/>
      <name val="Times New Roman"/>
      <family val="2"/>
      <charset val="204"/>
    </font>
    <font>
      <i/>
      <sz val="14"/>
      <color rgb="FF7F7F7F"/>
      <name val="Times New Roman"/>
      <family val="2"/>
      <charset val="204"/>
    </font>
    <font>
      <sz val="14"/>
      <color theme="0"/>
      <name val="Times New Roman"/>
      <family val="2"/>
      <charset val="204"/>
    </font>
    <font>
      <sz val="18"/>
      <color theme="3"/>
      <name val="Cambria"/>
      <family val="2"/>
      <charset val="204"/>
      <scheme val="major"/>
    </font>
    <font>
      <b/>
      <sz val="12"/>
      <color theme="1"/>
      <name val="Times New Roman"/>
      <family val="2"/>
      <charset val="204"/>
    </font>
    <font>
      <sz val="12"/>
      <color rgb="FF006100"/>
      <name val="Times New Roman"/>
      <family val="2"/>
      <charset val="204"/>
    </font>
    <font>
      <sz val="12"/>
      <color rgb="FF9C0006"/>
      <name val="Times New Roman"/>
      <family val="2"/>
      <charset val="204"/>
    </font>
    <font>
      <sz val="12"/>
      <color rgb="FF9C6500"/>
      <name val="Times New Roman"/>
      <family val="2"/>
      <charset val="204"/>
    </font>
    <font>
      <sz val="12"/>
      <color rgb="FF3F3F76"/>
      <name val="Times New Roman"/>
      <family val="2"/>
      <charset val="204"/>
    </font>
    <font>
      <b/>
      <sz val="12"/>
      <color rgb="FF3F3F3F"/>
      <name val="Times New Roman"/>
      <family val="2"/>
      <charset val="204"/>
    </font>
    <font>
      <b/>
      <sz val="12"/>
      <color rgb="FFFA7D00"/>
      <name val="Times New Roman"/>
      <family val="2"/>
      <charset val="204"/>
    </font>
    <font>
      <sz val="12"/>
      <color rgb="FFFA7D00"/>
      <name val="Times New Roman"/>
      <family val="2"/>
      <charset val="204"/>
    </font>
    <font>
      <b/>
      <sz val="12"/>
      <color theme="0"/>
      <name val="Times New Roman"/>
      <family val="2"/>
      <charset val="204"/>
    </font>
    <font>
      <sz val="12"/>
      <color rgb="FFFF0000"/>
      <name val="Times New Roman"/>
      <family val="2"/>
      <charset val="204"/>
    </font>
    <font>
      <i/>
      <sz val="12"/>
      <color rgb="FF7F7F7F"/>
      <name val="Times New Roman"/>
      <family val="2"/>
      <charset val="204"/>
    </font>
    <font>
      <sz val="12"/>
      <color theme="0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2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1" fillId="0" borderId="0" applyNumberFormat="0" applyFill="0" applyBorder="0" applyAlignment="0" applyProtection="0"/>
    <xf numFmtId="0" fontId="42" fillId="0" borderId="0"/>
    <xf numFmtId="0" fontId="45" fillId="0" borderId="14" applyNumberFormat="0" applyFill="0" applyAlignment="0" applyProtection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47" fillId="0" borderId="0" applyNumberFormat="0" applyFill="0" applyBorder="0" applyAlignment="0" applyProtection="0"/>
    <xf numFmtId="0" fontId="48" fillId="4" borderId="0" applyNumberFormat="0" applyBorder="0" applyAlignment="0" applyProtection="0"/>
    <xf numFmtId="0" fontId="49" fillId="5" borderId="0" applyNumberFormat="0" applyBorder="0" applyAlignment="0" applyProtection="0"/>
    <xf numFmtId="0" fontId="50" fillId="6" borderId="0" applyNumberFormat="0" applyBorder="0" applyAlignment="0" applyProtection="0"/>
    <xf numFmtId="0" fontId="51" fillId="7" borderId="17" applyNumberFormat="0" applyAlignment="0" applyProtection="0"/>
    <xf numFmtId="0" fontId="52" fillId="8" borderId="18" applyNumberFormat="0" applyAlignment="0" applyProtection="0"/>
    <xf numFmtId="0" fontId="53" fillId="8" borderId="17" applyNumberFormat="0" applyAlignment="0" applyProtection="0"/>
    <xf numFmtId="0" fontId="54" fillId="0" borderId="19" applyNumberFormat="0" applyFill="0" applyAlignment="0" applyProtection="0"/>
    <xf numFmtId="0" fontId="55" fillId="9" borderId="20" applyNumberFormat="0" applyAlignment="0" applyProtection="0"/>
    <xf numFmtId="0" fontId="56" fillId="0" borderId="0" applyNumberFormat="0" applyFill="0" applyBorder="0" applyAlignment="0" applyProtection="0"/>
    <xf numFmtId="0" fontId="42" fillId="10" borderId="21" applyNumberFormat="0" applyFont="0" applyAlignment="0" applyProtection="0"/>
    <xf numFmtId="0" fontId="57" fillId="0" borderId="0" applyNumberFormat="0" applyFill="0" applyBorder="0" applyAlignment="0" applyProtection="0"/>
    <xf numFmtId="0" fontId="44" fillId="0" borderId="22" applyNumberFormat="0" applyFill="0" applyAlignment="0" applyProtection="0"/>
    <xf numFmtId="0" fontId="58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58" fillId="34" borderId="0" applyNumberFormat="0" applyBorder="0" applyAlignment="0" applyProtection="0"/>
    <xf numFmtId="0" fontId="59" fillId="0" borderId="0" applyNumberFormat="0" applyFill="0" applyBorder="0" applyAlignment="0" applyProtection="0"/>
    <xf numFmtId="0" fontId="43" fillId="0" borderId="0"/>
    <xf numFmtId="0" fontId="43" fillId="0" borderId="0"/>
    <xf numFmtId="0" fontId="61" fillId="4" borderId="0" applyNumberFormat="0" applyBorder="0" applyAlignment="0" applyProtection="0"/>
    <xf numFmtId="0" fontId="62" fillId="5" borderId="0" applyNumberFormat="0" applyBorder="0" applyAlignment="0" applyProtection="0"/>
    <xf numFmtId="0" fontId="63" fillId="6" borderId="0" applyNumberFormat="0" applyBorder="0" applyAlignment="0" applyProtection="0"/>
    <xf numFmtId="0" fontId="64" fillId="7" borderId="17" applyNumberFormat="0" applyAlignment="0" applyProtection="0"/>
    <xf numFmtId="0" fontId="65" fillId="8" borderId="18" applyNumberFormat="0" applyAlignment="0" applyProtection="0"/>
    <xf numFmtId="0" fontId="66" fillId="8" borderId="17" applyNumberFormat="0" applyAlignment="0" applyProtection="0"/>
    <xf numFmtId="0" fontId="67" fillId="0" borderId="19" applyNumberFormat="0" applyFill="0" applyAlignment="0" applyProtection="0"/>
    <xf numFmtId="0" fontId="68" fillId="9" borderId="20" applyNumberFormat="0" applyAlignment="0" applyProtection="0"/>
    <xf numFmtId="0" fontId="69" fillId="0" borderId="0" applyNumberFormat="0" applyFill="0" applyBorder="0" applyAlignment="0" applyProtection="0"/>
    <xf numFmtId="0" fontId="43" fillId="10" borderId="21" applyNumberFormat="0" applyFont="0" applyAlignment="0" applyProtection="0"/>
    <xf numFmtId="0" fontId="70" fillId="0" borderId="0" applyNumberFormat="0" applyFill="0" applyBorder="0" applyAlignment="0" applyProtection="0"/>
    <xf numFmtId="0" fontId="60" fillId="0" borderId="22" applyNumberFormat="0" applyFill="0" applyAlignment="0" applyProtection="0"/>
    <xf numFmtId="0" fontId="71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71" fillId="26" borderId="0" applyNumberFormat="0" applyBorder="0" applyAlignment="0" applyProtection="0"/>
    <xf numFmtId="0" fontId="71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71" fillId="30" borderId="0" applyNumberFormat="0" applyBorder="0" applyAlignment="0" applyProtection="0"/>
    <xf numFmtId="0" fontId="71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71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</cellStyleXfs>
  <cellXfs count="25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 applyAlignment="1">
      <alignment vertical="center" wrapText="1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 applyAlignment="1">
      <alignment horizontal="center" vertic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 applyAlignment="1">
      <alignment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168" fontId="17" fillId="0" borderId="0" xfId="0" applyNumberFormat="1" applyFont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101" applyNumberFormat="1" applyFont="1" applyBorder="1" applyAlignment="1">
      <alignment wrapText="1"/>
    </xf>
    <xf numFmtId="0" fontId="39" fillId="0" borderId="0" xfId="101" applyFont="1" applyBorder="1" applyAlignment="1">
      <alignment horizontal="center" wrapText="1"/>
    </xf>
    <xf numFmtId="0" fontId="39" fillId="0" borderId="0" xfId="101" applyFont="1" applyBorder="1" applyAlignment="1">
      <alignment wrapText="1"/>
    </xf>
    <xf numFmtId="0" fontId="24" fillId="0" borderId="0" xfId="0" applyFont="1"/>
    <xf numFmtId="0" fontId="24" fillId="0" borderId="0" xfId="0" applyFont="1" applyFill="1" applyAlignment="1">
      <alignment horizontal="right"/>
    </xf>
    <xf numFmtId="1" fontId="24" fillId="0" borderId="0" xfId="1" applyNumberFormat="1" applyFont="1" applyFill="1"/>
    <xf numFmtId="0" fontId="24" fillId="0" borderId="0" xfId="1" applyFont="1" applyFill="1"/>
    <xf numFmtId="0" fontId="24" fillId="0" borderId="0" xfId="0" applyFont="1" applyFill="1"/>
    <xf numFmtId="1" fontId="24" fillId="0" borderId="0" xfId="7" applyNumberFormat="1" applyFont="1" applyFill="1"/>
    <xf numFmtId="1" fontId="24" fillId="0" borderId="0" xfId="2" applyNumberFormat="1" applyFont="1" applyFill="1"/>
    <xf numFmtId="0" fontId="24" fillId="0" borderId="0" xfId="0" applyFont="1" applyProtection="1">
      <protection hidden="1"/>
    </xf>
    <xf numFmtId="0" fontId="38" fillId="0" borderId="0" xfId="101" applyFont="1" applyBorder="1" applyAlignment="1">
      <alignment wrapText="1"/>
    </xf>
    <xf numFmtId="0" fontId="38" fillId="0" borderId="0" xfId="101" applyNumberFormat="1" applyFont="1" applyBorder="1" applyAlignment="1">
      <alignment wrapText="1"/>
    </xf>
    <xf numFmtId="0" fontId="38" fillId="0" borderId="0" xfId="101" applyFont="1" applyBorder="1" applyAlignment="1">
      <alignment horizontal="center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02">
    <cellStyle name="20% - Акцент1 2" xfId="37"/>
    <cellStyle name="20% - Акцент2 2" xfId="41"/>
    <cellStyle name="20% - Акцент3 2" xfId="45"/>
    <cellStyle name="20% - Акцент4 2" xfId="49"/>
    <cellStyle name="20% - Акцент5 2" xfId="53"/>
    <cellStyle name="20% - Акцент6 2" xfId="57"/>
    <cellStyle name="20% – Акцентування1 2" xfId="76"/>
    <cellStyle name="20% – Акцентування2 2" xfId="80"/>
    <cellStyle name="20% – Акцентування3 2" xfId="84"/>
    <cellStyle name="20% – Акцентування4 2" xfId="88"/>
    <cellStyle name="20% – Акцентування5 2" xfId="92"/>
    <cellStyle name="20% – Акцентування6 2" xfId="96"/>
    <cellStyle name="40% - Акцент1 2" xfId="38"/>
    <cellStyle name="40% - Акцент2 2" xfId="42"/>
    <cellStyle name="40% - Акцент3 2" xfId="46"/>
    <cellStyle name="40% - Акцент4 2" xfId="50"/>
    <cellStyle name="40% - Акцент5 2" xfId="54"/>
    <cellStyle name="40% - Акцент6 2" xfId="58"/>
    <cellStyle name="40% – Акцентування1 2" xfId="77"/>
    <cellStyle name="40% – Акцентування2 2" xfId="81"/>
    <cellStyle name="40% – Акцентування3 2" xfId="85"/>
    <cellStyle name="40% – Акцентування4 2" xfId="89"/>
    <cellStyle name="40% – Акцентування5 2" xfId="93"/>
    <cellStyle name="40% – Акцентування6 2" xfId="97"/>
    <cellStyle name="60% - Акцент1 2" xfId="39"/>
    <cellStyle name="60% - Акцент2 2" xfId="43"/>
    <cellStyle name="60% - Акцент3 2" xfId="47"/>
    <cellStyle name="60% - Акцент4 2" xfId="51"/>
    <cellStyle name="60% - Акцент5 2" xfId="55"/>
    <cellStyle name="60% - Акцент6 2" xfId="59"/>
    <cellStyle name="60% – Акцентування1 2" xfId="78"/>
    <cellStyle name="60% – Акцентування2 2" xfId="82"/>
    <cellStyle name="60% – Акцентування3 2" xfId="86"/>
    <cellStyle name="60% – Акцентування4 2" xfId="90"/>
    <cellStyle name="60% – Акцентування5 2" xfId="94"/>
    <cellStyle name="60% – Акцентування6 2" xfId="98"/>
    <cellStyle name="Comma [0]" xfId="5"/>
    <cellStyle name="Currency [0]" xfId="6"/>
    <cellStyle name="Акцент1 2" xfId="36"/>
    <cellStyle name="Акцент2 2" xfId="40"/>
    <cellStyle name="Акцент3 2" xfId="44"/>
    <cellStyle name="Акцент4 2" xfId="48"/>
    <cellStyle name="Акцент5 2" xfId="52"/>
    <cellStyle name="Акцент6 2" xfId="56"/>
    <cellStyle name="Акцентування1 2" xfId="75"/>
    <cellStyle name="Акцентування2 2" xfId="79"/>
    <cellStyle name="Акцентування3 2" xfId="83"/>
    <cellStyle name="Акцентування4 2" xfId="87"/>
    <cellStyle name="Акцентування5 2" xfId="91"/>
    <cellStyle name="Акцентування6 2" xfId="95"/>
    <cellStyle name="Ввід 2" xfId="66"/>
    <cellStyle name="Ввод  2" xfId="27"/>
    <cellStyle name="Вывод 2" xfId="28"/>
    <cellStyle name="Вычисление 2" xfId="29"/>
    <cellStyle name="Гарний 2" xfId="63"/>
    <cellStyle name="Гіперпосилання" xfId="12" builtinId="8"/>
    <cellStyle name="Гіперпосилання 2" xfId="14"/>
    <cellStyle name="Гіперпосилання 3" xfId="15"/>
    <cellStyle name="Заголовок 1 2" xfId="20"/>
    <cellStyle name="Заголовок 2 2" xfId="21"/>
    <cellStyle name="Заголовок 3 2" xfId="22"/>
    <cellStyle name="Заголовок 4 2" xfId="23"/>
    <cellStyle name="Звичайний" xfId="0" builtinId="0"/>
    <cellStyle name="Звичайний 2" xfId="16"/>
    <cellStyle name="Звичайний 2 2" xfId="61"/>
    <cellStyle name="Звичайний 3" xfId="62"/>
    <cellStyle name="Звичайний 4" xfId="99"/>
    <cellStyle name="Звичайний 5" xfId="100"/>
    <cellStyle name="Звичайний 6" xfId="101"/>
    <cellStyle name="Зв'язана клітинка 2" xfId="69"/>
    <cellStyle name="Итог 2" xfId="35"/>
    <cellStyle name="Контрольна клітинка 2" xfId="70"/>
    <cellStyle name="Контрольная ячейка 2" xfId="31"/>
    <cellStyle name="Назва" xfId="18" builtinId="15" customBuiltin="1"/>
    <cellStyle name="Назва 2" xfId="60"/>
    <cellStyle name="Нейтральний 2" xfId="65"/>
    <cellStyle name="Нейтральный 2" xfId="26"/>
    <cellStyle name="Обчислення 2" xfId="68"/>
    <cellStyle name="Обычный 2" xfId="4"/>
    <cellStyle name="Обычный 2 2" xfId="9"/>
    <cellStyle name="Обычный 3" xfId="7"/>
    <cellStyle name="Обычный 4" xfId="19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  <cellStyle name="Підсумок 2" xfId="74"/>
    <cellStyle name="Плохой 2" xfId="25"/>
    <cellStyle name="Поганий 2" xfId="64"/>
    <cellStyle name="Пояснение 2" xfId="34"/>
    <cellStyle name="Примечание 2" xfId="33"/>
    <cellStyle name="Примітка 2" xfId="72"/>
    <cellStyle name="Результат 2" xfId="67"/>
    <cellStyle name="Связанная ячейка 2" xfId="30"/>
    <cellStyle name="Текст попередження 2" xfId="71"/>
    <cellStyle name="Текст пояснення 2" xfId="73"/>
    <cellStyle name="Текст предупреждения 2" xfId="32"/>
    <cellStyle name="Хороший 2" xfId="2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1" t="s">
        <v>156</v>
      </c>
    </row>
    <row r="2" spans="1:2" ht="19.5" customHeight="1">
      <c r="A2" s="3" t="s">
        <v>211</v>
      </c>
    </row>
    <row r="3" spans="1:2" ht="19.5" customHeight="1">
      <c r="A3" s="52" t="s">
        <v>87</v>
      </c>
      <c r="B3" s="53" t="s">
        <v>67</v>
      </c>
    </row>
    <row r="4" spans="1:2" ht="19.5" customHeight="1">
      <c r="A4" s="52" t="s">
        <v>88</v>
      </c>
      <c r="B4" s="53" t="s">
        <v>77</v>
      </c>
    </row>
    <row r="5" spans="1:2" ht="19.5" customHeight="1">
      <c r="A5" s="52" t="s">
        <v>89</v>
      </c>
      <c r="B5" s="53" t="s">
        <v>76</v>
      </c>
    </row>
    <row r="6" spans="1:2" ht="19.5" customHeight="1">
      <c r="A6" s="52" t="s">
        <v>90</v>
      </c>
      <c r="B6" s="53" t="s">
        <v>68</v>
      </c>
    </row>
    <row r="7" spans="1:2" ht="19.5" customHeight="1">
      <c r="A7" s="52" t="s">
        <v>91</v>
      </c>
      <c r="B7" s="53" t="s">
        <v>69</v>
      </c>
    </row>
    <row r="8" spans="1:2" ht="19.5" customHeight="1">
      <c r="A8" s="52" t="s">
        <v>92</v>
      </c>
      <c r="B8" s="53" t="s">
        <v>71</v>
      </c>
    </row>
    <row r="9" spans="1:2" ht="19.5" customHeight="1">
      <c r="A9" s="3" t="s">
        <v>157</v>
      </c>
      <c r="B9" s="53"/>
    </row>
    <row r="10" spans="1:2" ht="19.5" customHeight="1">
      <c r="A10" s="52" t="s">
        <v>93</v>
      </c>
      <c r="B10" s="53" t="s">
        <v>72</v>
      </c>
    </row>
    <row r="11" spans="1:2" ht="19.5" customHeight="1">
      <c r="A11" s="52" t="s">
        <v>94</v>
      </c>
      <c r="B11" s="53" t="s">
        <v>80</v>
      </c>
    </row>
    <row r="12" spans="1:2" ht="19.5" customHeight="1">
      <c r="A12" s="52" t="s">
        <v>95</v>
      </c>
      <c r="B12" s="54" t="s">
        <v>81</v>
      </c>
    </row>
    <row r="13" spans="1:2" ht="19.5" customHeight="1">
      <c r="A13" s="52" t="s">
        <v>96</v>
      </c>
      <c r="B13" s="53" t="s">
        <v>73</v>
      </c>
    </row>
    <row r="14" spans="1:2" ht="19.5" customHeight="1">
      <c r="A14" s="3" t="s">
        <v>158</v>
      </c>
      <c r="B14" s="53"/>
    </row>
    <row r="15" spans="1:2" ht="19.5" customHeight="1">
      <c r="A15" s="55" t="s">
        <v>82</v>
      </c>
      <c r="B15" s="53"/>
    </row>
    <row r="16" spans="1:2" ht="19.5" customHeight="1">
      <c r="A16" s="52" t="s">
        <v>97</v>
      </c>
      <c r="B16" s="53" t="s">
        <v>84</v>
      </c>
    </row>
    <row r="17" spans="1:6" ht="19.5" customHeight="1">
      <c r="A17" s="52" t="s">
        <v>98</v>
      </c>
      <c r="B17" s="53" t="s">
        <v>81</v>
      </c>
    </row>
    <row r="18" spans="1:6" ht="19.5" customHeight="1">
      <c r="A18" s="52" t="s">
        <v>99</v>
      </c>
      <c r="B18" s="53" t="s">
        <v>85</v>
      </c>
    </row>
    <row r="19" spans="1:6" ht="19.5" customHeight="1">
      <c r="A19" s="52" t="s">
        <v>100</v>
      </c>
      <c r="B19" s="53" t="s">
        <v>86</v>
      </c>
    </row>
    <row r="20" spans="1:6" ht="19.5" customHeight="1">
      <c r="A20" s="55" t="s">
        <v>83</v>
      </c>
      <c r="B20" s="53"/>
    </row>
    <row r="21" spans="1:6" ht="19.5" customHeight="1">
      <c r="A21" s="52" t="s">
        <v>101</v>
      </c>
      <c r="B21" s="53" t="s">
        <v>84</v>
      </c>
    </row>
    <row r="22" spans="1:6" ht="19.5" customHeight="1">
      <c r="A22" s="52" t="s">
        <v>102</v>
      </c>
      <c r="B22" s="53" t="s">
        <v>81</v>
      </c>
    </row>
    <row r="23" spans="1:6" ht="19.5" customHeight="1">
      <c r="A23" s="56" t="s">
        <v>124</v>
      </c>
      <c r="E23" s="53"/>
    </row>
    <row r="24" spans="1:6">
      <c r="A24" s="143" t="s">
        <v>186</v>
      </c>
    </row>
    <row r="26" spans="1:6">
      <c r="F26" s="53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1" customWidth="1"/>
    <col min="2" max="2" width="9.109375" style="21" customWidth="1"/>
    <col min="3" max="3" width="7.109375" style="21" customWidth="1"/>
    <col min="4" max="4" width="8.33203125" style="21" customWidth="1"/>
    <col min="5" max="9" width="7.109375" style="21" customWidth="1"/>
    <col min="10" max="10" width="8.33203125" style="21" customWidth="1"/>
    <col min="11" max="15" width="7.109375" style="21" customWidth="1"/>
    <col min="16" max="16" width="8.33203125" style="21" customWidth="1"/>
    <col min="17" max="19" width="7.109375" style="21" customWidth="1"/>
    <col min="20" max="16384" width="9.109375" style="21"/>
  </cols>
  <sheetData>
    <row r="1" spans="1:24">
      <c r="A1" s="18" t="s">
        <v>129</v>
      </c>
    </row>
    <row r="2" spans="1:24" ht="5.25" customHeight="1">
      <c r="A2" s="164"/>
    </row>
    <row r="3" spans="1:24" ht="27" customHeight="1">
      <c r="A3" s="231" t="s">
        <v>78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24" ht="12.75" customHeight="1">
      <c r="A4" s="217" t="s">
        <v>128</v>
      </c>
      <c r="B4" s="229"/>
      <c r="C4" s="229"/>
      <c r="D4" s="229"/>
      <c r="E4" s="229"/>
      <c r="F4" s="229"/>
    </row>
    <row r="5" spans="1:24" ht="12.75" customHeight="1">
      <c r="A5" s="40" t="s">
        <v>226</v>
      </c>
      <c r="B5" s="40"/>
      <c r="C5" s="40"/>
      <c r="D5" s="38"/>
      <c r="E5" s="38"/>
      <c r="F5" s="38"/>
    </row>
    <row r="6" spans="1:24" s="20" customFormat="1" ht="12.75" customHeight="1">
      <c r="A6" s="201" t="s">
        <v>0</v>
      </c>
      <c r="B6" s="190" t="s">
        <v>15</v>
      </c>
      <c r="C6" s="204" t="s">
        <v>7</v>
      </c>
      <c r="D6" s="204"/>
      <c r="E6" s="204"/>
      <c r="F6" s="204"/>
      <c r="G6" s="204"/>
      <c r="H6" s="22"/>
      <c r="I6" s="204" t="s">
        <v>2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</row>
    <row r="7" spans="1:24" s="20" customFormat="1" ht="12.75" customHeight="1">
      <c r="A7" s="202"/>
      <c r="B7" s="190"/>
      <c r="C7" s="204"/>
      <c r="D7" s="204"/>
      <c r="E7" s="204"/>
      <c r="F7" s="204"/>
      <c r="G7" s="204"/>
      <c r="H7" s="232" t="s">
        <v>13</v>
      </c>
      <c r="I7" s="206" t="s">
        <v>17</v>
      </c>
      <c r="J7" s="207"/>
      <c r="K7" s="207"/>
      <c r="L7" s="207"/>
      <c r="M7" s="208"/>
      <c r="N7" s="232" t="s">
        <v>13</v>
      </c>
      <c r="O7" s="206" t="s">
        <v>9</v>
      </c>
      <c r="P7" s="207"/>
      <c r="Q7" s="207"/>
      <c r="R7" s="207"/>
      <c r="S7" s="208"/>
    </row>
    <row r="8" spans="1:24" s="20" customFormat="1" ht="88.5" customHeight="1">
      <c r="A8" s="203"/>
      <c r="B8" s="190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33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33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4" hidden="1" outlineLevel="1">
      <c r="A11" s="9">
        <v>40544</v>
      </c>
      <c r="B11" s="44">
        <v>582.39288452000005</v>
      </c>
      <c r="C11" s="44">
        <f>I11+O11</f>
        <v>459.35154102000001</v>
      </c>
      <c r="D11" s="44">
        <f>J11+P11</f>
        <v>123.04134350000002</v>
      </c>
      <c r="E11" s="44">
        <f>K11+Q11</f>
        <v>84.808331320000008</v>
      </c>
      <c r="F11" s="44">
        <f>L11+R11</f>
        <v>36.669070900000001</v>
      </c>
      <c r="G11" s="44">
        <f>M11+S11</f>
        <v>1.5639412799999999</v>
      </c>
      <c r="H11" s="44">
        <f>SUM(I11:J11)</f>
        <v>531.60552416000007</v>
      </c>
      <c r="I11" s="44">
        <v>418.21678202000004</v>
      </c>
      <c r="J11" s="44">
        <f>SUM(K11:M11)</f>
        <v>113.38874214000002</v>
      </c>
      <c r="K11" s="44">
        <v>75.884013100000004</v>
      </c>
      <c r="L11" s="44">
        <v>35.964841040000003</v>
      </c>
      <c r="M11" s="44">
        <v>1.5398879999999999</v>
      </c>
      <c r="N11" s="44">
        <f>SUM(O11:P11)</f>
        <v>50.787360359999994</v>
      </c>
      <c r="O11" s="44">
        <v>41.134758999999995</v>
      </c>
      <c r="P11" s="44">
        <f>SUM(Q11:S11)</f>
        <v>9.6526013600000002</v>
      </c>
      <c r="Q11" s="44">
        <v>8.92431822</v>
      </c>
      <c r="R11" s="44">
        <v>0.70422985999999999</v>
      </c>
      <c r="S11" s="44">
        <v>2.405328E-2</v>
      </c>
      <c r="T11" s="44"/>
      <c r="U11" s="44"/>
      <c r="V11" s="44"/>
      <c r="W11" s="44"/>
      <c r="X11" s="44"/>
    </row>
    <row r="12" spans="1:24" hidden="1" outlineLevel="1">
      <c r="A12" s="9">
        <v>40575</v>
      </c>
      <c r="B12" s="44">
        <v>537.09761143999992</v>
      </c>
      <c r="C12" s="44">
        <f t="shared" ref="C12:C67" si="0">I12+O12</f>
        <v>407.96502393999998</v>
      </c>
      <c r="D12" s="44">
        <f t="shared" ref="D12:D67" si="1">J12+P12</f>
        <v>129.1325875</v>
      </c>
      <c r="E12" s="44">
        <f t="shared" ref="E12:E67" si="2">K12+Q12</f>
        <v>85.863947190000005</v>
      </c>
      <c r="F12" s="44">
        <f t="shared" ref="F12:F67" si="3">L12+R12</f>
        <v>41.716456579999999</v>
      </c>
      <c r="G12" s="44">
        <f t="shared" ref="G12:G67" si="4">M12+S12</f>
        <v>1.5521837300000001</v>
      </c>
      <c r="H12" s="44">
        <f t="shared" ref="H12:H67" si="5">SUM(I12:J12)</f>
        <v>492.78079634999995</v>
      </c>
      <c r="I12" s="44">
        <v>372.25784340999996</v>
      </c>
      <c r="J12" s="44">
        <f t="shared" ref="J12:J67" si="6">SUM(K12:M12)</f>
        <v>120.52295294</v>
      </c>
      <c r="K12" s="44">
        <v>77.98701896</v>
      </c>
      <c r="L12" s="44">
        <v>41.00775299</v>
      </c>
      <c r="M12" s="44">
        <v>1.5281809900000001</v>
      </c>
      <c r="N12" s="44">
        <f t="shared" ref="N12:N67" si="7">SUM(O12:P12)</f>
        <v>44.316815090000006</v>
      </c>
      <c r="O12" s="44">
        <v>35.707180530000002</v>
      </c>
      <c r="P12" s="44">
        <f t="shared" ref="P12:P67" si="8">SUM(Q12:S12)</f>
        <v>8.6096345599999999</v>
      </c>
      <c r="Q12" s="44">
        <v>7.8769282299999999</v>
      </c>
      <c r="R12" s="44">
        <v>0.70870359000000005</v>
      </c>
      <c r="S12" s="44">
        <v>2.4002740000000002E-2</v>
      </c>
      <c r="T12" s="44"/>
      <c r="U12" s="44"/>
      <c r="V12" s="44"/>
      <c r="W12" s="44"/>
      <c r="X12" s="44"/>
    </row>
    <row r="13" spans="1:24" hidden="1" outlineLevel="1">
      <c r="A13" s="9">
        <v>40603</v>
      </c>
      <c r="B13" s="44">
        <v>506.96498578000001</v>
      </c>
      <c r="C13" s="44">
        <f t="shared" si="0"/>
        <v>429.54277429999996</v>
      </c>
      <c r="D13" s="44">
        <f t="shared" si="1"/>
        <v>77.422211480000001</v>
      </c>
      <c r="E13" s="44">
        <f t="shared" si="2"/>
        <v>63.859385570000001</v>
      </c>
      <c r="F13" s="44">
        <f t="shared" si="3"/>
        <v>12.00967217</v>
      </c>
      <c r="G13" s="44">
        <f t="shared" si="4"/>
        <v>1.5531537400000002</v>
      </c>
      <c r="H13" s="44">
        <f t="shared" si="5"/>
        <v>470.89772693999998</v>
      </c>
      <c r="I13" s="44">
        <v>402.28699784999998</v>
      </c>
      <c r="J13" s="44">
        <f t="shared" si="6"/>
        <v>68.610729090000007</v>
      </c>
      <c r="K13" s="44">
        <v>55.803280770000001</v>
      </c>
      <c r="L13" s="44">
        <v>11.278408600000001</v>
      </c>
      <c r="M13" s="44">
        <v>1.5290397200000001</v>
      </c>
      <c r="N13" s="44">
        <f t="shared" si="7"/>
        <v>36.067258840000001</v>
      </c>
      <c r="O13" s="44">
        <v>27.255776450000003</v>
      </c>
      <c r="P13" s="44">
        <f t="shared" si="8"/>
        <v>8.8114823900000001</v>
      </c>
      <c r="Q13" s="44">
        <v>8.0561048</v>
      </c>
      <c r="R13" s="44">
        <v>0.73126356999999997</v>
      </c>
      <c r="S13" s="44">
        <v>2.411402E-2</v>
      </c>
      <c r="T13" s="44"/>
      <c r="U13" s="44"/>
      <c r="V13" s="44"/>
      <c r="W13" s="44"/>
      <c r="X13" s="44"/>
    </row>
    <row r="14" spans="1:24" hidden="1" outlineLevel="1">
      <c r="A14" s="9">
        <v>40634</v>
      </c>
      <c r="B14" s="44">
        <v>570.95280588999992</v>
      </c>
      <c r="C14" s="44">
        <f t="shared" si="0"/>
        <v>441.39523873999997</v>
      </c>
      <c r="D14" s="44">
        <f t="shared" si="1"/>
        <v>129.55756715000001</v>
      </c>
      <c r="E14" s="44">
        <f t="shared" si="2"/>
        <v>117.76407436</v>
      </c>
      <c r="F14" s="44">
        <f t="shared" si="3"/>
        <v>10.248078749999999</v>
      </c>
      <c r="G14" s="44">
        <f t="shared" si="4"/>
        <v>1.5454140399999998</v>
      </c>
      <c r="H14" s="44">
        <f t="shared" si="5"/>
        <v>524.12768718999996</v>
      </c>
      <c r="I14" s="44">
        <v>403.69893248</v>
      </c>
      <c r="J14" s="44">
        <f t="shared" si="6"/>
        <v>120.42875471000001</v>
      </c>
      <c r="K14" s="44">
        <v>109.43012652</v>
      </c>
      <c r="L14" s="44">
        <v>9.4773368900000001</v>
      </c>
      <c r="M14" s="44">
        <v>1.5212912999999999</v>
      </c>
      <c r="N14" s="44">
        <f t="shared" si="7"/>
        <v>46.825118699999997</v>
      </c>
      <c r="O14" s="44">
        <v>37.69630626</v>
      </c>
      <c r="P14" s="44">
        <f t="shared" si="8"/>
        <v>9.128812439999999</v>
      </c>
      <c r="Q14" s="44">
        <v>8.3339478400000004</v>
      </c>
      <c r="R14" s="44">
        <v>0.77074186</v>
      </c>
      <c r="S14" s="44">
        <v>2.412274E-2</v>
      </c>
      <c r="T14" s="44"/>
      <c r="U14" s="44"/>
      <c r="V14" s="44"/>
      <c r="W14" s="44"/>
      <c r="X14" s="44"/>
    </row>
    <row r="15" spans="1:24" hidden="1" outlineLevel="1">
      <c r="A15" s="9">
        <v>40664</v>
      </c>
      <c r="B15" s="44">
        <v>555.77274621000004</v>
      </c>
      <c r="C15" s="44">
        <f t="shared" si="0"/>
        <v>431.14784863</v>
      </c>
      <c r="D15" s="44">
        <f t="shared" si="1"/>
        <v>124.62489758000001</v>
      </c>
      <c r="E15" s="44">
        <f t="shared" si="2"/>
        <v>115.8668686</v>
      </c>
      <c r="F15" s="44">
        <f t="shared" si="3"/>
        <v>7.7199199600000004</v>
      </c>
      <c r="G15" s="44">
        <f t="shared" si="4"/>
        <v>1.03810902</v>
      </c>
      <c r="H15" s="44">
        <f t="shared" si="5"/>
        <v>497.20510815</v>
      </c>
      <c r="I15" s="44">
        <v>380.42253647000001</v>
      </c>
      <c r="J15" s="44">
        <f t="shared" si="6"/>
        <v>116.78257168</v>
      </c>
      <c r="K15" s="44">
        <v>108.91176767</v>
      </c>
      <c r="L15" s="44">
        <v>6.8568410499999999</v>
      </c>
      <c r="M15" s="44">
        <v>1.01396296</v>
      </c>
      <c r="N15" s="44">
        <f t="shared" si="7"/>
        <v>58.56763806</v>
      </c>
      <c r="O15" s="44">
        <v>50.725312160000001</v>
      </c>
      <c r="P15" s="44">
        <f t="shared" si="8"/>
        <v>7.8423259000000005</v>
      </c>
      <c r="Q15" s="44">
        <v>6.9551009300000004</v>
      </c>
      <c r="R15" s="44">
        <v>0.86307891000000003</v>
      </c>
      <c r="S15" s="44">
        <v>2.414606E-2</v>
      </c>
      <c r="T15" s="44"/>
      <c r="U15" s="44"/>
      <c r="V15" s="44"/>
      <c r="W15" s="44"/>
      <c r="X15" s="44"/>
    </row>
    <row r="16" spans="1:24" hidden="1" outlineLevel="1">
      <c r="A16" s="9">
        <v>40695</v>
      </c>
      <c r="B16" s="44">
        <v>638.64698962000011</v>
      </c>
      <c r="C16" s="44">
        <f t="shared" si="0"/>
        <v>462.53103945999999</v>
      </c>
      <c r="D16" s="44">
        <f t="shared" si="1"/>
        <v>176.11595016000004</v>
      </c>
      <c r="E16" s="44">
        <f t="shared" si="2"/>
        <v>166.06626396000001</v>
      </c>
      <c r="F16" s="44">
        <f t="shared" si="3"/>
        <v>9.01146943</v>
      </c>
      <c r="G16" s="44">
        <f t="shared" si="4"/>
        <v>1.03821677</v>
      </c>
      <c r="H16" s="44">
        <f t="shared" si="5"/>
        <v>585.95555781999997</v>
      </c>
      <c r="I16" s="44">
        <v>417.76638641</v>
      </c>
      <c r="J16" s="44">
        <f t="shared" si="6"/>
        <v>168.18917141000003</v>
      </c>
      <c r="K16" s="44">
        <v>159.03909728000002</v>
      </c>
      <c r="L16" s="44">
        <v>8.1360009899999994</v>
      </c>
      <c r="M16" s="44">
        <v>1.01407314</v>
      </c>
      <c r="N16" s="44">
        <f t="shared" si="7"/>
        <v>52.691431799999997</v>
      </c>
      <c r="O16" s="44">
        <v>44.76465305</v>
      </c>
      <c r="P16" s="44">
        <f t="shared" si="8"/>
        <v>7.9267787499999995</v>
      </c>
      <c r="Q16" s="44">
        <v>7.0271666799999997</v>
      </c>
      <c r="R16" s="44">
        <v>0.87546844000000001</v>
      </c>
      <c r="S16" s="44">
        <v>2.4143629999999999E-2</v>
      </c>
      <c r="T16" s="44"/>
      <c r="U16" s="44"/>
      <c r="V16" s="44"/>
      <c r="W16" s="44"/>
      <c r="X16" s="44"/>
    </row>
    <row r="17" spans="1:24" hidden="1" outlineLevel="1">
      <c r="A17" s="9">
        <v>40725</v>
      </c>
      <c r="B17" s="44">
        <v>610.11722299000007</v>
      </c>
      <c r="C17" s="44">
        <f t="shared" si="0"/>
        <v>445.37129799999997</v>
      </c>
      <c r="D17" s="44">
        <f t="shared" si="1"/>
        <v>164.74592498999999</v>
      </c>
      <c r="E17" s="44">
        <f t="shared" si="2"/>
        <v>153.5273339</v>
      </c>
      <c r="F17" s="44">
        <f t="shared" si="3"/>
        <v>10.18017481</v>
      </c>
      <c r="G17" s="44">
        <f t="shared" si="4"/>
        <v>1.0384162799999999</v>
      </c>
      <c r="H17" s="44">
        <f t="shared" si="5"/>
        <v>533.23499930000003</v>
      </c>
      <c r="I17" s="44">
        <v>377.17942362999997</v>
      </c>
      <c r="J17" s="44">
        <f t="shared" si="6"/>
        <v>156.05557567</v>
      </c>
      <c r="K17" s="44">
        <v>147.09532505999999</v>
      </c>
      <c r="L17" s="44">
        <v>7.94598228</v>
      </c>
      <c r="M17" s="44">
        <v>1.0142683299999999</v>
      </c>
      <c r="N17" s="44">
        <f t="shared" si="7"/>
        <v>76.882223689999989</v>
      </c>
      <c r="O17" s="44">
        <v>68.191874369999994</v>
      </c>
      <c r="P17" s="44">
        <f t="shared" si="8"/>
        <v>8.6903493199999993</v>
      </c>
      <c r="Q17" s="44">
        <v>6.4320088399999999</v>
      </c>
      <c r="R17" s="44">
        <v>2.2341925300000001</v>
      </c>
      <c r="S17" s="44">
        <v>2.4147950000000001E-2</v>
      </c>
      <c r="T17" s="44"/>
      <c r="U17" s="44"/>
      <c r="V17" s="44"/>
      <c r="W17" s="44"/>
      <c r="X17" s="44"/>
    </row>
    <row r="18" spans="1:24" hidden="1" outlineLevel="1">
      <c r="A18" s="9">
        <v>40756</v>
      </c>
      <c r="B18" s="44">
        <v>585.85536207999996</v>
      </c>
      <c r="C18" s="44">
        <f t="shared" si="0"/>
        <v>434.83218773999999</v>
      </c>
      <c r="D18" s="44">
        <f t="shared" si="1"/>
        <v>151.02317433999997</v>
      </c>
      <c r="E18" s="44">
        <f t="shared" si="2"/>
        <v>139.26484858000001</v>
      </c>
      <c r="F18" s="44">
        <f t="shared" si="3"/>
        <v>10.26768904</v>
      </c>
      <c r="G18" s="44">
        <f t="shared" si="4"/>
        <v>1.4906367199999999</v>
      </c>
      <c r="H18" s="44">
        <f t="shared" si="5"/>
        <v>518.94548175</v>
      </c>
      <c r="I18" s="44">
        <v>376.70754963000002</v>
      </c>
      <c r="J18" s="44">
        <f t="shared" si="6"/>
        <v>142.23793211999998</v>
      </c>
      <c r="K18" s="44">
        <v>132.77249146</v>
      </c>
      <c r="L18" s="44">
        <v>7.9989503800000001</v>
      </c>
      <c r="M18" s="44">
        <v>1.4664902799999999</v>
      </c>
      <c r="N18" s="44">
        <f t="shared" si="7"/>
        <v>66.909880329999993</v>
      </c>
      <c r="O18" s="44">
        <v>58.124638109999999</v>
      </c>
      <c r="P18" s="44">
        <f t="shared" si="8"/>
        <v>8.7852422200000007</v>
      </c>
      <c r="Q18" s="44">
        <v>6.4923571200000003</v>
      </c>
      <c r="R18" s="44">
        <v>2.2687386599999999</v>
      </c>
      <c r="S18" s="44">
        <v>2.4146440000000002E-2</v>
      </c>
      <c r="T18" s="44"/>
      <c r="U18" s="44"/>
      <c r="V18" s="44"/>
      <c r="W18" s="44"/>
      <c r="X18" s="44"/>
    </row>
    <row r="19" spans="1:24" hidden="1" outlineLevel="1">
      <c r="A19" s="9">
        <v>40787</v>
      </c>
      <c r="B19" s="44">
        <v>522.81452855000009</v>
      </c>
      <c r="C19" s="44">
        <f t="shared" si="0"/>
        <v>420.68719985000001</v>
      </c>
      <c r="D19" s="44">
        <f t="shared" si="1"/>
        <v>102.12732870000001</v>
      </c>
      <c r="E19" s="44">
        <f t="shared" si="2"/>
        <v>90.821669349999993</v>
      </c>
      <c r="F19" s="44">
        <f t="shared" si="3"/>
        <v>10.256896189999999</v>
      </c>
      <c r="G19" s="44">
        <f t="shared" si="4"/>
        <v>1.04876316</v>
      </c>
      <c r="H19" s="44">
        <f t="shared" si="5"/>
        <v>472.23194945000006</v>
      </c>
      <c r="I19" s="44">
        <v>377.73143744000004</v>
      </c>
      <c r="J19" s="44">
        <f t="shared" si="6"/>
        <v>94.500512010000008</v>
      </c>
      <c r="K19" s="44">
        <v>85.375758709999999</v>
      </c>
      <c r="L19" s="44">
        <v>8.100135139999999</v>
      </c>
      <c r="M19" s="44">
        <v>1.0246181599999999</v>
      </c>
      <c r="N19" s="44">
        <f t="shared" si="7"/>
        <v>50.582579099999997</v>
      </c>
      <c r="O19" s="44">
        <v>42.955762409999998</v>
      </c>
      <c r="P19" s="44">
        <f t="shared" si="8"/>
        <v>7.6268166900000001</v>
      </c>
      <c r="Q19" s="44">
        <v>5.4459106400000001</v>
      </c>
      <c r="R19" s="44">
        <v>2.1567610500000001</v>
      </c>
      <c r="S19" s="44">
        <v>2.4145E-2</v>
      </c>
      <c r="T19" s="44"/>
      <c r="U19" s="44"/>
      <c r="V19" s="44"/>
      <c r="W19" s="44"/>
      <c r="X19" s="44"/>
    </row>
    <row r="20" spans="1:24" hidden="1" outlineLevel="1">
      <c r="A20" s="9">
        <v>40817</v>
      </c>
      <c r="B20" s="44">
        <v>536.06551442</v>
      </c>
      <c r="C20" s="44">
        <f t="shared" si="0"/>
        <v>454.70935465000002</v>
      </c>
      <c r="D20" s="44">
        <f t="shared" si="1"/>
        <v>81.356159769999991</v>
      </c>
      <c r="E20" s="44">
        <f t="shared" si="2"/>
        <v>71.32266949000001</v>
      </c>
      <c r="F20" s="44">
        <f t="shared" si="3"/>
        <v>8.2641749600000001</v>
      </c>
      <c r="G20" s="44">
        <f t="shared" si="4"/>
        <v>1.76931532</v>
      </c>
      <c r="H20" s="44">
        <f t="shared" si="5"/>
        <v>479.12575317</v>
      </c>
      <c r="I20" s="44">
        <v>412.22679454000001</v>
      </c>
      <c r="J20" s="44">
        <f t="shared" si="6"/>
        <v>66.898958629999996</v>
      </c>
      <c r="K20" s="44">
        <v>57.761547200000003</v>
      </c>
      <c r="L20" s="44">
        <v>8.0925784099999998</v>
      </c>
      <c r="M20" s="44">
        <v>1.04483302</v>
      </c>
      <c r="N20" s="44">
        <f t="shared" si="7"/>
        <v>56.939761249999997</v>
      </c>
      <c r="O20" s="44">
        <v>42.482560109999994</v>
      </c>
      <c r="P20" s="44">
        <f t="shared" si="8"/>
        <v>14.45720114</v>
      </c>
      <c r="Q20" s="44">
        <v>13.56112229</v>
      </c>
      <c r="R20" s="44">
        <v>0.17159654999999999</v>
      </c>
      <c r="S20" s="44">
        <v>0.72448230000000002</v>
      </c>
      <c r="T20" s="44"/>
      <c r="U20" s="44"/>
      <c r="V20" s="44"/>
      <c r="W20" s="44"/>
      <c r="X20" s="44"/>
    </row>
    <row r="21" spans="1:24" hidden="1" outlineLevel="1">
      <c r="A21" s="9">
        <v>40848</v>
      </c>
      <c r="B21" s="44">
        <v>681.63768453</v>
      </c>
      <c r="C21" s="44">
        <f t="shared" si="0"/>
        <v>528.52333075000001</v>
      </c>
      <c r="D21" s="44">
        <f t="shared" si="1"/>
        <v>153.11435377999996</v>
      </c>
      <c r="E21" s="44">
        <f t="shared" si="2"/>
        <v>144.14920708</v>
      </c>
      <c r="F21" s="44">
        <f t="shared" si="3"/>
        <v>8.2363031200000005</v>
      </c>
      <c r="G21" s="44">
        <f t="shared" si="4"/>
        <v>0.72884358000000005</v>
      </c>
      <c r="H21" s="44">
        <f t="shared" si="5"/>
        <v>625.97680889000003</v>
      </c>
      <c r="I21" s="44">
        <v>486.70627686</v>
      </c>
      <c r="J21" s="44">
        <f t="shared" si="6"/>
        <v>139.27053202999997</v>
      </c>
      <c r="K21" s="44">
        <v>131.15487153999999</v>
      </c>
      <c r="L21" s="44">
        <v>8.0716273699999999</v>
      </c>
      <c r="M21" s="44">
        <v>4.4033120000000002E-2</v>
      </c>
      <c r="N21" s="44">
        <f t="shared" si="7"/>
        <v>55.66087564</v>
      </c>
      <c r="O21" s="44">
        <v>41.817053889999997</v>
      </c>
      <c r="P21" s="44">
        <f t="shared" si="8"/>
        <v>13.84382175</v>
      </c>
      <c r="Q21" s="44">
        <v>12.99433554</v>
      </c>
      <c r="R21" s="44">
        <v>0.16467575000000001</v>
      </c>
      <c r="S21" s="44">
        <v>0.68481046000000001</v>
      </c>
      <c r="T21" s="44"/>
      <c r="U21" s="44"/>
      <c r="V21" s="44"/>
      <c r="W21" s="44"/>
      <c r="X21" s="44"/>
    </row>
    <row r="22" spans="1:24" hidden="1" outlineLevel="1">
      <c r="A22" s="9">
        <v>40878</v>
      </c>
      <c r="B22" s="44">
        <v>712.55522612999994</v>
      </c>
      <c r="C22" s="44">
        <f t="shared" si="0"/>
        <v>540.40692367999998</v>
      </c>
      <c r="D22" s="44">
        <f t="shared" si="1"/>
        <v>172.14830245000002</v>
      </c>
      <c r="E22" s="44">
        <f t="shared" si="2"/>
        <v>161.10868977999999</v>
      </c>
      <c r="F22" s="44">
        <f t="shared" si="3"/>
        <v>10.971558959999999</v>
      </c>
      <c r="G22" s="44">
        <f t="shared" si="4"/>
        <v>6.8053710000000003E-2</v>
      </c>
      <c r="H22" s="44">
        <f t="shared" si="5"/>
        <v>623.58640730000002</v>
      </c>
      <c r="I22" s="44">
        <v>470.00241442999999</v>
      </c>
      <c r="J22" s="44">
        <f t="shared" si="6"/>
        <v>153.58399287</v>
      </c>
      <c r="K22" s="44">
        <v>145.33529689</v>
      </c>
      <c r="L22" s="44">
        <v>8.2048465699999991</v>
      </c>
      <c r="M22" s="44">
        <v>4.3849410000000005E-2</v>
      </c>
      <c r="N22" s="44">
        <f t="shared" si="7"/>
        <v>88.968818830000004</v>
      </c>
      <c r="O22" s="44">
        <v>70.404509250000004</v>
      </c>
      <c r="P22" s="44">
        <f t="shared" si="8"/>
        <v>18.56430958</v>
      </c>
      <c r="Q22" s="44">
        <v>15.77339289</v>
      </c>
      <c r="R22" s="44">
        <v>2.7667123899999999</v>
      </c>
      <c r="S22" s="44">
        <v>2.4204300000000002E-2</v>
      </c>
      <c r="T22" s="44"/>
      <c r="U22" s="44"/>
      <c r="V22" s="44"/>
      <c r="W22" s="44"/>
      <c r="X22" s="44"/>
    </row>
    <row r="23" spans="1:24" hidden="1" outlineLevel="1">
      <c r="A23" s="9">
        <v>40909</v>
      </c>
      <c r="B23" s="44">
        <v>675.17935294999995</v>
      </c>
      <c r="C23" s="44">
        <f t="shared" si="0"/>
        <v>513.61682155999995</v>
      </c>
      <c r="D23" s="44">
        <f t="shared" si="1"/>
        <v>161.56253139</v>
      </c>
      <c r="E23" s="44">
        <f t="shared" si="2"/>
        <v>152.16209878000001</v>
      </c>
      <c r="F23" s="44">
        <f t="shared" si="3"/>
        <v>9.3140965500000004</v>
      </c>
      <c r="G23" s="44">
        <f t="shared" si="4"/>
        <v>8.6336060000000006E-2</v>
      </c>
      <c r="H23" s="44">
        <f t="shared" si="5"/>
        <v>605.86056654000004</v>
      </c>
      <c r="I23" s="44">
        <v>459.87885983999996</v>
      </c>
      <c r="J23" s="44">
        <f t="shared" si="6"/>
        <v>145.98170670000002</v>
      </c>
      <c r="K23" s="44">
        <v>140.72928400000001</v>
      </c>
      <c r="L23" s="44">
        <v>5.1902889600000002</v>
      </c>
      <c r="M23" s="44">
        <v>6.2133740000000007E-2</v>
      </c>
      <c r="N23" s="44">
        <f t="shared" si="7"/>
        <v>69.318786410000001</v>
      </c>
      <c r="O23" s="44">
        <v>53.737961720000001</v>
      </c>
      <c r="P23" s="44">
        <f t="shared" si="8"/>
        <v>15.58082469</v>
      </c>
      <c r="Q23" s="44">
        <v>11.432814779999999</v>
      </c>
      <c r="R23" s="44">
        <v>4.1238075900000002</v>
      </c>
      <c r="S23" s="44">
        <v>2.4202319999999999E-2</v>
      </c>
      <c r="T23" s="44"/>
      <c r="U23" s="44"/>
      <c r="V23" s="44"/>
      <c r="W23" s="44"/>
      <c r="X23" s="44"/>
    </row>
    <row r="24" spans="1:24" hidden="1" outlineLevel="1">
      <c r="A24" s="9">
        <v>40940</v>
      </c>
      <c r="B24" s="44">
        <v>663.12254590000009</v>
      </c>
      <c r="C24" s="44">
        <f t="shared" si="0"/>
        <v>498.50999843</v>
      </c>
      <c r="D24" s="44">
        <f t="shared" si="1"/>
        <v>164.61254746999998</v>
      </c>
      <c r="E24" s="44">
        <f t="shared" si="2"/>
        <v>153.99777082</v>
      </c>
      <c r="F24" s="44">
        <f t="shared" si="3"/>
        <v>10.518868340000001</v>
      </c>
      <c r="G24" s="44">
        <f t="shared" si="4"/>
        <v>9.590831000000001E-2</v>
      </c>
      <c r="H24" s="44">
        <f t="shared" si="5"/>
        <v>588.03968126999996</v>
      </c>
      <c r="I24" s="44">
        <v>447.05696392999999</v>
      </c>
      <c r="J24" s="44">
        <f t="shared" si="6"/>
        <v>140.98271733999999</v>
      </c>
      <c r="K24" s="44">
        <v>134.61558034000001</v>
      </c>
      <c r="L24" s="44">
        <v>6.2954068300000001</v>
      </c>
      <c r="M24" s="44">
        <v>7.173017000000001E-2</v>
      </c>
      <c r="N24" s="44">
        <f t="shared" si="7"/>
        <v>75.082864630000003</v>
      </c>
      <c r="O24" s="44">
        <v>51.453034500000001</v>
      </c>
      <c r="P24" s="44">
        <f t="shared" si="8"/>
        <v>23.629830129999998</v>
      </c>
      <c r="Q24" s="44">
        <v>19.382190479999998</v>
      </c>
      <c r="R24" s="44">
        <v>4.2234615099999999</v>
      </c>
      <c r="S24" s="44">
        <v>2.4178140000000001E-2</v>
      </c>
      <c r="T24" s="44"/>
      <c r="U24" s="44"/>
      <c r="V24" s="44"/>
      <c r="W24" s="44"/>
      <c r="X24" s="44"/>
    </row>
    <row r="25" spans="1:24" hidden="1" outlineLevel="1">
      <c r="A25" s="9">
        <v>40969</v>
      </c>
      <c r="B25" s="44">
        <v>693.12545498999998</v>
      </c>
      <c r="C25" s="44">
        <f t="shared" si="0"/>
        <v>531.39381804999994</v>
      </c>
      <c r="D25" s="44">
        <f t="shared" si="1"/>
        <v>161.73163694000002</v>
      </c>
      <c r="E25" s="44">
        <f t="shared" si="2"/>
        <v>151.96652512</v>
      </c>
      <c r="F25" s="44">
        <f t="shared" si="3"/>
        <v>9.5972871099999999</v>
      </c>
      <c r="G25" s="44">
        <f t="shared" si="4"/>
        <v>0.16782471000000002</v>
      </c>
      <c r="H25" s="44">
        <f t="shared" si="5"/>
        <v>634.04905300999997</v>
      </c>
      <c r="I25" s="44">
        <v>496.04400688999999</v>
      </c>
      <c r="J25" s="44">
        <f t="shared" si="6"/>
        <v>138.00504612</v>
      </c>
      <c r="K25" s="44">
        <v>132.47509259</v>
      </c>
      <c r="L25" s="44">
        <v>5.3863220500000004</v>
      </c>
      <c r="M25" s="44">
        <v>0.14363148000000001</v>
      </c>
      <c r="N25" s="44">
        <f t="shared" si="7"/>
        <v>59.07640198</v>
      </c>
      <c r="O25" s="44">
        <v>35.349811160000002</v>
      </c>
      <c r="P25" s="44">
        <f t="shared" si="8"/>
        <v>23.726590820000002</v>
      </c>
      <c r="Q25" s="44">
        <v>19.491432530000001</v>
      </c>
      <c r="R25" s="44">
        <v>4.2109650600000004</v>
      </c>
      <c r="S25" s="44">
        <v>2.419323E-2</v>
      </c>
      <c r="T25" s="44"/>
      <c r="U25" s="44"/>
      <c r="V25" s="44"/>
      <c r="W25" s="44"/>
      <c r="X25" s="44"/>
    </row>
    <row r="26" spans="1:24" hidden="1" outlineLevel="1">
      <c r="A26" s="9">
        <v>41000</v>
      </c>
      <c r="B26" s="44">
        <v>711.06445546999987</v>
      </c>
      <c r="C26" s="44">
        <f t="shared" si="0"/>
        <v>548.06709626999998</v>
      </c>
      <c r="D26" s="44">
        <f t="shared" si="1"/>
        <v>162.99735920000001</v>
      </c>
      <c r="E26" s="44">
        <f t="shared" si="2"/>
        <v>153.43460105000003</v>
      </c>
      <c r="F26" s="44">
        <f t="shared" si="3"/>
        <v>9.3948007699999998</v>
      </c>
      <c r="G26" s="44">
        <f t="shared" si="4"/>
        <v>0.16795737999999999</v>
      </c>
      <c r="H26" s="44">
        <f t="shared" si="5"/>
        <v>636.96872036000002</v>
      </c>
      <c r="I26" s="44">
        <v>497.90187641</v>
      </c>
      <c r="J26" s="44">
        <f t="shared" si="6"/>
        <v>139.06684394999999</v>
      </c>
      <c r="K26" s="44">
        <v>133.75839375000001</v>
      </c>
      <c r="L26" s="44">
        <v>5.1646881499999999</v>
      </c>
      <c r="M26" s="44">
        <v>0.14376205</v>
      </c>
      <c r="N26" s="44">
        <f t="shared" si="7"/>
        <v>74.095735110000007</v>
      </c>
      <c r="O26" s="44">
        <v>50.165219860000001</v>
      </c>
      <c r="P26" s="44">
        <f t="shared" si="8"/>
        <v>23.930515250000003</v>
      </c>
      <c r="Q26" s="44">
        <v>19.676207300000002</v>
      </c>
      <c r="R26" s="44">
        <v>4.2301126199999999</v>
      </c>
      <c r="S26" s="44">
        <v>2.4195330000000001E-2</v>
      </c>
      <c r="T26" s="44"/>
      <c r="U26" s="44"/>
      <c r="V26" s="44"/>
      <c r="W26" s="44"/>
      <c r="X26" s="44"/>
    </row>
    <row r="27" spans="1:24" hidden="1" outlineLevel="1">
      <c r="A27" s="9">
        <v>41030</v>
      </c>
      <c r="B27" s="44">
        <v>766.23113175999993</v>
      </c>
      <c r="C27" s="44">
        <f t="shared" si="0"/>
        <v>580.78971072000002</v>
      </c>
      <c r="D27" s="44">
        <f t="shared" si="1"/>
        <v>185.44142103999999</v>
      </c>
      <c r="E27" s="44">
        <f t="shared" si="2"/>
        <v>176.65346342999999</v>
      </c>
      <c r="F27" s="44">
        <f t="shared" si="3"/>
        <v>8.5723468400000016</v>
      </c>
      <c r="G27" s="44">
        <f t="shared" si="4"/>
        <v>0.21561076999999998</v>
      </c>
      <c r="H27" s="44">
        <f t="shared" si="5"/>
        <v>661.48174586999994</v>
      </c>
      <c r="I27" s="44">
        <v>482.8580508</v>
      </c>
      <c r="J27" s="44">
        <f t="shared" si="6"/>
        <v>178.62369507</v>
      </c>
      <c r="K27" s="44">
        <v>173.15719598999999</v>
      </c>
      <c r="L27" s="44">
        <v>5.2750991900000006</v>
      </c>
      <c r="M27" s="44">
        <v>0.19139988999999999</v>
      </c>
      <c r="N27" s="44">
        <f t="shared" si="7"/>
        <v>104.74938589</v>
      </c>
      <c r="O27" s="44">
        <v>97.931659920000001</v>
      </c>
      <c r="P27" s="44">
        <f t="shared" si="8"/>
        <v>6.8177259699999997</v>
      </c>
      <c r="Q27" s="44">
        <v>3.49626744</v>
      </c>
      <c r="R27" s="44">
        <v>3.2972476500000001</v>
      </c>
      <c r="S27" s="44">
        <v>2.4210880000000001E-2</v>
      </c>
      <c r="T27" s="44"/>
      <c r="U27" s="44"/>
      <c r="V27" s="44"/>
      <c r="W27" s="44"/>
      <c r="X27" s="44"/>
    </row>
    <row r="28" spans="1:24" hidden="1" outlineLevel="1">
      <c r="A28" s="9">
        <v>41061</v>
      </c>
      <c r="B28" s="44">
        <v>605.56900469000004</v>
      </c>
      <c r="C28" s="44">
        <f t="shared" si="0"/>
        <v>451.43691058000002</v>
      </c>
      <c r="D28" s="44">
        <f t="shared" si="1"/>
        <v>154.13209411</v>
      </c>
      <c r="E28" s="44">
        <f t="shared" si="2"/>
        <v>144.08995138</v>
      </c>
      <c r="F28" s="44">
        <f t="shared" si="3"/>
        <v>9.2212177999999998</v>
      </c>
      <c r="G28" s="44">
        <f t="shared" si="4"/>
        <v>0.82092493</v>
      </c>
      <c r="H28" s="44">
        <f t="shared" si="5"/>
        <v>545.61512342000003</v>
      </c>
      <c r="I28" s="44">
        <v>412.88105028000001</v>
      </c>
      <c r="J28" s="44">
        <f t="shared" si="6"/>
        <v>132.73407313999999</v>
      </c>
      <c r="K28" s="44">
        <v>126.04297646000001</v>
      </c>
      <c r="L28" s="44">
        <v>5.8943750399999999</v>
      </c>
      <c r="M28" s="44">
        <v>0.79672164000000001</v>
      </c>
      <c r="N28" s="44">
        <f t="shared" si="7"/>
        <v>59.953881269999997</v>
      </c>
      <c r="O28" s="44">
        <v>38.555860299999999</v>
      </c>
      <c r="P28" s="44">
        <f t="shared" si="8"/>
        <v>21.398020970000001</v>
      </c>
      <c r="Q28" s="44">
        <v>18.04697492</v>
      </c>
      <c r="R28" s="44">
        <v>3.3268427599999999</v>
      </c>
      <c r="S28" s="44">
        <v>2.4203289999999999E-2</v>
      </c>
      <c r="T28" s="44"/>
      <c r="U28" s="44"/>
      <c r="V28" s="44"/>
      <c r="W28" s="44"/>
      <c r="X28" s="44"/>
    </row>
    <row r="29" spans="1:24" hidden="1" outlineLevel="1">
      <c r="A29" s="9">
        <v>41091</v>
      </c>
      <c r="B29" s="44">
        <v>632.73098854</v>
      </c>
      <c r="C29" s="44">
        <f t="shared" si="0"/>
        <v>467.02391804000001</v>
      </c>
      <c r="D29" s="44">
        <f t="shared" si="1"/>
        <v>165.70707050000001</v>
      </c>
      <c r="E29" s="44">
        <f t="shared" si="2"/>
        <v>155.75453903000002</v>
      </c>
      <c r="F29" s="44">
        <f t="shared" si="3"/>
        <v>9.1316977599999998</v>
      </c>
      <c r="G29" s="44">
        <f t="shared" si="4"/>
        <v>0.82083371000000005</v>
      </c>
      <c r="H29" s="44">
        <f t="shared" si="5"/>
        <v>537.62286498000003</v>
      </c>
      <c r="I29" s="44">
        <v>385.45659397000003</v>
      </c>
      <c r="J29" s="44">
        <f t="shared" si="6"/>
        <v>152.16627101</v>
      </c>
      <c r="K29" s="44">
        <v>145.55226039000001</v>
      </c>
      <c r="L29" s="44">
        <v>5.8173891500000003</v>
      </c>
      <c r="M29" s="44">
        <v>0.79662147000000005</v>
      </c>
      <c r="N29" s="44">
        <f t="shared" si="7"/>
        <v>95.108123559999996</v>
      </c>
      <c r="O29" s="44">
        <v>81.567324069999998</v>
      </c>
      <c r="P29" s="44">
        <f t="shared" si="8"/>
        <v>13.540799489999999</v>
      </c>
      <c r="Q29" s="44">
        <v>10.202278639999999</v>
      </c>
      <c r="R29" s="44">
        <v>3.3143086099999999</v>
      </c>
      <c r="S29" s="44">
        <v>2.4212239999999999E-2</v>
      </c>
      <c r="T29" s="44"/>
      <c r="U29" s="44"/>
      <c r="V29" s="44"/>
      <c r="W29" s="44"/>
      <c r="X29" s="44"/>
    </row>
    <row r="30" spans="1:24" hidden="1" outlineLevel="1">
      <c r="A30" s="9">
        <v>41122</v>
      </c>
      <c r="B30" s="44">
        <v>629.6541040300001</v>
      </c>
      <c r="C30" s="44">
        <f t="shared" si="0"/>
        <v>423.76190041999996</v>
      </c>
      <c r="D30" s="44">
        <f t="shared" si="1"/>
        <v>205.89220361</v>
      </c>
      <c r="E30" s="44">
        <f t="shared" si="2"/>
        <v>195.70008076999997</v>
      </c>
      <c r="F30" s="44">
        <f t="shared" si="3"/>
        <v>9.3710818399999987</v>
      </c>
      <c r="G30" s="44">
        <f t="shared" si="4"/>
        <v>0.82104100000000002</v>
      </c>
      <c r="H30" s="44">
        <f t="shared" si="5"/>
        <v>529.83042135999995</v>
      </c>
      <c r="I30" s="44">
        <v>351.98479400999997</v>
      </c>
      <c r="J30" s="44">
        <f t="shared" si="6"/>
        <v>177.84562735</v>
      </c>
      <c r="K30" s="44">
        <v>171.06549923999998</v>
      </c>
      <c r="L30" s="44">
        <v>5.9832993499999994</v>
      </c>
      <c r="M30" s="44">
        <v>0.79682876000000002</v>
      </c>
      <c r="N30" s="44">
        <f t="shared" si="7"/>
        <v>99.823682669999997</v>
      </c>
      <c r="O30" s="44">
        <v>71.777106410000002</v>
      </c>
      <c r="P30" s="44">
        <f t="shared" si="8"/>
        <v>28.046576259999998</v>
      </c>
      <c r="Q30" s="44">
        <v>24.634581529999998</v>
      </c>
      <c r="R30" s="44">
        <v>3.3877824900000002</v>
      </c>
      <c r="S30" s="44">
        <v>2.4212239999999999E-2</v>
      </c>
      <c r="T30" s="44"/>
      <c r="U30" s="44"/>
      <c r="V30" s="44"/>
      <c r="W30" s="44"/>
      <c r="X30" s="44"/>
    </row>
    <row r="31" spans="1:24" hidden="1" outlineLevel="1">
      <c r="A31" s="9">
        <v>41153</v>
      </c>
      <c r="B31" s="44">
        <v>700.25645043999998</v>
      </c>
      <c r="C31" s="44">
        <f t="shared" si="0"/>
        <v>550.74340469999993</v>
      </c>
      <c r="D31" s="44">
        <f t="shared" si="1"/>
        <v>149.51304574</v>
      </c>
      <c r="E31" s="44">
        <f t="shared" si="2"/>
        <v>139.03449639000002</v>
      </c>
      <c r="F31" s="44">
        <f t="shared" si="3"/>
        <v>9.5540446800000005</v>
      </c>
      <c r="G31" s="44">
        <f t="shared" si="4"/>
        <v>0.92450467000000003</v>
      </c>
      <c r="H31" s="44">
        <f t="shared" si="5"/>
        <v>599.23038593000001</v>
      </c>
      <c r="I31" s="44">
        <v>478.22033154999997</v>
      </c>
      <c r="J31" s="44">
        <f t="shared" si="6"/>
        <v>121.01005438</v>
      </c>
      <c r="K31" s="44">
        <v>114.02228125000001</v>
      </c>
      <c r="L31" s="44">
        <v>6.0874732599999994</v>
      </c>
      <c r="M31" s="44">
        <v>0.90029987</v>
      </c>
      <c r="N31" s="44">
        <f t="shared" si="7"/>
        <v>101.02606451</v>
      </c>
      <c r="O31" s="44">
        <v>72.523073150000002</v>
      </c>
      <c r="P31" s="44">
        <f t="shared" si="8"/>
        <v>28.502991359999999</v>
      </c>
      <c r="Q31" s="44">
        <v>25.012215139999999</v>
      </c>
      <c r="R31" s="44">
        <v>3.4665714200000002</v>
      </c>
      <c r="S31" s="44">
        <v>2.4204799999999999E-2</v>
      </c>
      <c r="T31" s="44"/>
      <c r="U31" s="44"/>
      <c r="V31" s="44"/>
      <c r="W31" s="44"/>
      <c r="X31" s="44"/>
    </row>
    <row r="32" spans="1:24" hidden="1" outlineLevel="1">
      <c r="A32" s="9">
        <v>41183</v>
      </c>
      <c r="B32" s="44">
        <v>718.15085394000005</v>
      </c>
      <c r="C32" s="44">
        <f t="shared" si="0"/>
        <v>526.13801867000006</v>
      </c>
      <c r="D32" s="44">
        <f t="shared" si="1"/>
        <v>192.01283527000001</v>
      </c>
      <c r="E32" s="44">
        <f t="shared" si="2"/>
        <v>182.91586523000001</v>
      </c>
      <c r="F32" s="44">
        <f t="shared" si="3"/>
        <v>8.1938472700000009</v>
      </c>
      <c r="G32" s="44">
        <f t="shared" si="4"/>
        <v>0.90312276999999996</v>
      </c>
      <c r="H32" s="44">
        <f t="shared" si="5"/>
        <v>598.88006299000006</v>
      </c>
      <c r="I32" s="44">
        <v>451.84030101000002</v>
      </c>
      <c r="J32" s="44">
        <f t="shared" si="6"/>
        <v>147.03976198000001</v>
      </c>
      <c r="K32" s="44">
        <v>141.4738193</v>
      </c>
      <c r="L32" s="44">
        <v>4.6870321500000003</v>
      </c>
      <c r="M32" s="44">
        <v>0.87891052999999997</v>
      </c>
      <c r="N32" s="44">
        <f t="shared" si="7"/>
        <v>119.27079094999999</v>
      </c>
      <c r="O32" s="44">
        <v>74.297717660000004</v>
      </c>
      <c r="P32" s="44">
        <f t="shared" si="8"/>
        <v>44.973073289999995</v>
      </c>
      <c r="Q32" s="44">
        <v>41.442045929999999</v>
      </c>
      <c r="R32" s="44">
        <v>3.5068151200000002</v>
      </c>
      <c r="S32" s="44">
        <v>2.4212239999999999E-2</v>
      </c>
      <c r="T32" s="44"/>
      <c r="U32" s="44"/>
      <c r="V32" s="44"/>
      <c r="W32" s="44"/>
      <c r="X32" s="44"/>
    </row>
    <row r="33" spans="1:24" hidden="1" outlineLevel="1">
      <c r="A33" s="9">
        <v>41214</v>
      </c>
      <c r="B33" s="44">
        <v>662.77047547999996</v>
      </c>
      <c r="C33" s="44">
        <f t="shared" si="0"/>
        <v>500.82748329999998</v>
      </c>
      <c r="D33" s="44">
        <f t="shared" si="1"/>
        <v>161.94299218</v>
      </c>
      <c r="E33" s="44">
        <f t="shared" si="2"/>
        <v>152.76497752</v>
      </c>
      <c r="F33" s="44">
        <f t="shared" si="3"/>
        <v>8.4255661000000011</v>
      </c>
      <c r="G33" s="44">
        <f t="shared" si="4"/>
        <v>0.75244855999999993</v>
      </c>
      <c r="H33" s="44">
        <f t="shared" si="5"/>
        <v>576.13936895999996</v>
      </c>
      <c r="I33" s="44">
        <v>454.94216347999998</v>
      </c>
      <c r="J33" s="44">
        <f t="shared" si="6"/>
        <v>121.19720548000001</v>
      </c>
      <c r="K33" s="44">
        <v>115.58062833</v>
      </c>
      <c r="L33" s="44">
        <v>4.8883333100000002</v>
      </c>
      <c r="M33" s="44">
        <v>0.72824383999999998</v>
      </c>
      <c r="N33" s="44">
        <f t="shared" si="7"/>
        <v>86.631106520000003</v>
      </c>
      <c r="O33" s="44">
        <v>45.885319819999999</v>
      </c>
      <c r="P33" s="44">
        <f t="shared" si="8"/>
        <v>40.745786699999996</v>
      </c>
      <c r="Q33" s="44">
        <v>37.184349189999999</v>
      </c>
      <c r="R33" s="44">
        <v>3.53723279</v>
      </c>
      <c r="S33" s="44">
        <v>2.4204719999999999E-2</v>
      </c>
      <c r="T33" s="44"/>
      <c r="U33" s="44"/>
      <c r="V33" s="44"/>
      <c r="W33" s="44"/>
      <c r="X33" s="44"/>
    </row>
    <row r="34" spans="1:24" hidden="1" outlineLevel="1">
      <c r="A34" s="9">
        <v>41244</v>
      </c>
      <c r="B34" s="44">
        <v>714.62631772000009</v>
      </c>
      <c r="C34" s="44">
        <f t="shared" si="0"/>
        <v>494.49351544000001</v>
      </c>
      <c r="D34" s="44">
        <f t="shared" si="1"/>
        <v>220.13280228000002</v>
      </c>
      <c r="E34" s="44">
        <f t="shared" si="2"/>
        <v>194.58034329000003</v>
      </c>
      <c r="F34" s="44">
        <f t="shared" si="3"/>
        <v>8.8083274599999992</v>
      </c>
      <c r="G34" s="44">
        <f t="shared" si="4"/>
        <v>16.744131530000001</v>
      </c>
      <c r="H34" s="44">
        <f t="shared" si="5"/>
        <v>623.85941216000003</v>
      </c>
      <c r="I34" s="44">
        <v>443.77920251</v>
      </c>
      <c r="J34" s="44">
        <f t="shared" si="6"/>
        <v>180.08020965000003</v>
      </c>
      <c r="K34" s="44">
        <v>158.14825842000002</v>
      </c>
      <c r="L34" s="44">
        <v>5.2120320199999997</v>
      </c>
      <c r="M34" s="44">
        <v>16.71991921</v>
      </c>
      <c r="N34" s="44">
        <f t="shared" si="7"/>
        <v>90.766905559999998</v>
      </c>
      <c r="O34" s="44">
        <v>50.714312929999998</v>
      </c>
      <c r="P34" s="44">
        <f t="shared" si="8"/>
        <v>40.052592629999992</v>
      </c>
      <c r="Q34" s="44">
        <v>36.432084869999997</v>
      </c>
      <c r="R34" s="44">
        <v>3.59629544</v>
      </c>
      <c r="S34" s="44">
        <v>2.4212319999999999E-2</v>
      </c>
      <c r="T34" s="44"/>
      <c r="U34" s="44"/>
      <c r="V34" s="44"/>
      <c r="W34" s="44"/>
      <c r="X34" s="44"/>
    </row>
    <row r="35" spans="1:24" hidden="1" outlineLevel="1">
      <c r="A35" s="9">
        <v>41275</v>
      </c>
      <c r="B35" s="44">
        <v>668.97628338999994</v>
      </c>
      <c r="C35" s="44">
        <f t="shared" si="0"/>
        <v>476.89757727999995</v>
      </c>
      <c r="D35" s="44">
        <f t="shared" si="1"/>
        <v>192.07870611000001</v>
      </c>
      <c r="E35" s="44">
        <f t="shared" si="2"/>
        <v>168.08624895</v>
      </c>
      <c r="F35" s="44">
        <f t="shared" si="3"/>
        <v>7.2431316700000004</v>
      </c>
      <c r="G35" s="44">
        <f t="shared" si="4"/>
        <v>16.74932549</v>
      </c>
      <c r="H35" s="44">
        <f t="shared" si="5"/>
        <v>581.45805204999999</v>
      </c>
      <c r="I35" s="44">
        <v>429.29928374999997</v>
      </c>
      <c r="J35" s="44">
        <f t="shared" si="6"/>
        <v>152.15876830000002</v>
      </c>
      <c r="K35" s="44">
        <v>131.87576719</v>
      </c>
      <c r="L35" s="44">
        <v>3.5578895300000002</v>
      </c>
      <c r="M35" s="44">
        <v>16.72511158</v>
      </c>
      <c r="N35" s="44">
        <f t="shared" si="7"/>
        <v>87.51823134</v>
      </c>
      <c r="O35" s="44">
        <v>47.598293529999999</v>
      </c>
      <c r="P35" s="44">
        <f t="shared" si="8"/>
        <v>39.91993781</v>
      </c>
      <c r="Q35" s="44">
        <v>36.21048176</v>
      </c>
      <c r="R35" s="44">
        <v>3.6852421400000002</v>
      </c>
      <c r="S35" s="44">
        <v>2.4213910000000002E-2</v>
      </c>
      <c r="T35" s="44"/>
      <c r="U35" s="44"/>
      <c r="V35" s="44"/>
      <c r="W35" s="44"/>
      <c r="X35" s="44"/>
    </row>
    <row r="36" spans="1:24" hidden="1" outlineLevel="1">
      <c r="A36" s="9">
        <v>41306</v>
      </c>
      <c r="B36" s="44">
        <v>690.41395267999997</v>
      </c>
      <c r="C36" s="44">
        <f t="shared" si="0"/>
        <v>463.21748667999998</v>
      </c>
      <c r="D36" s="44">
        <f t="shared" si="1"/>
        <v>227.19646599999999</v>
      </c>
      <c r="E36" s="44">
        <f t="shared" si="2"/>
        <v>203.04029802999997</v>
      </c>
      <c r="F36" s="44">
        <f t="shared" si="3"/>
        <v>7.40288463</v>
      </c>
      <c r="G36" s="44">
        <f t="shared" si="4"/>
        <v>16.753283339999999</v>
      </c>
      <c r="H36" s="44">
        <f t="shared" si="5"/>
        <v>616.47514148999994</v>
      </c>
      <c r="I36" s="44">
        <v>429.13174204000001</v>
      </c>
      <c r="J36" s="44">
        <f t="shared" si="6"/>
        <v>187.34339944999999</v>
      </c>
      <c r="K36" s="44">
        <v>166.84674247999999</v>
      </c>
      <c r="L36" s="44">
        <v>3.7675649199999999</v>
      </c>
      <c r="M36" s="44">
        <v>16.729092049999998</v>
      </c>
      <c r="N36" s="44">
        <f t="shared" si="7"/>
        <v>73.938811189999996</v>
      </c>
      <c r="O36" s="44">
        <v>34.085744640000001</v>
      </c>
      <c r="P36" s="44">
        <f t="shared" si="8"/>
        <v>39.853066549999994</v>
      </c>
      <c r="Q36" s="44">
        <v>36.193555549999999</v>
      </c>
      <c r="R36" s="44">
        <v>3.6353197100000001</v>
      </c>
      <c r="S36" s="44">
        <v>2.4191290000000001E-2</v>
      </c>
      <c r="T36" s="44"/>
      <c r="U36" s="44"/>
      <c r="V36" s="44"/>
      <c r="W36" s="44"/>
      <c r="X36" s="44"/>
    </row>
    <row r="37" spans="1:24" hidden="1" outlineLevel="1">
      <c r="A37" s="9">
        <v>41334</v>
      </c>
      <c r="B37" s="44">
        <v>717.47958804000007</v>
      </c>
      <c r="C37" s="44">
        <f t="shared" si="0"/>
        <v>531.95846803000006</v>
      </c>
      <c r="D37" s="44">
        <f t="shared" si="1"/>
        <v>185.52112001</v>
      </c>
      <c r="E37" s="44">
        <f t="shared" si="2"/>
        <v>160.64301085</v>
      </c>
      <c r="F37" s="44">
        <f t="shared" si="3"/>
        <v>7.75574283</v>
      </c>
      <c r="G37" s="44">
        <f t="shared" si="4"/>
        <v>17.122366330000002</v>
      </c>
      <c r="H37" s="44">
        <f t="shared" si="5"/>
        <v>650.71287971000004</v>
      </c>
      <c r="I37" s="44">
        <v>502.71823252000002</v>
      </c>
      <c r="J37" s="44">
        <f t="shared" si="6"/>
        <v>147.99464718999999</v>
      </c>
      <c r="K37" s="44">
        <v>126.75423533</v>
      </c>
      <c r="L37" s="44">
        <v>4.1422594400000001</v>
      </c>
      <c r="M37" s="44">
        <v>17.098152420000002</v>
      </c>
      <c r="N37" s="44">
        <f t="shared" si="7"/>
        <v>66.76670833</v>
      </c>
      <c r="O37" s="44">
        <v>29.240235509999998</v>
      </c>
      <c r="P37" s="44">
        <f t="shared" si="8"/>
        <v>37.526472820000002</v>
      </c>
      <c r="Q37" s="44">
        <v>33.888775520000003</v>
      </c>
      <c r="R37" s="44">
        <v>3.6134833899999999</v>
      </c>
      <c r="S37" s="44">
        <v>2.4213910000000002E-2</v>
      </c>
      <c r="T37" s="44"/>
      <c r="U37" s="44"/>
      <c r="V37" s="44"/>
      <c r="W37" s="44"/>
      <c r="X37" s="44"/>
    </row>
    <row r="38" spans="1:24" hidden="1" outlineLevel="1">
      <c r="A38" s="9">
        <v>41365</v>
      </c>
      <c r="B38" s="44">
        <v>710.10458635999998</v>
      </c>
      <c r="C38" s="44">
        <f t="shared" si="0"/>
        <v>532.49214635999999</v>
      </c>
      <c r="D38" s="44">
        <f t="shared" si="1"/>
        <v>177.61243999999999</v>
      </c>
      <c r="E38" s="44">
        <f t="shared" si="2"/>
        <v>151.61075030000001</v>
      </c>
      <c r="F38" s="44">
        <f t="shared" si="3"/>
        <v>8.9383816300000003</v>
      </c>
      <c r="G38" s="44">
        <f t="shared" si="4"/>
        <v>17.063308070000001</v>
      </c>
      <c r="H38" s="44">
        <f t="shared" si="5"/>
        <v>648.90404990000002</v>
      </c>
      <c r="I38" s="44">
        <v>508.76928578999997</v>
      </c>
      <c r="J38" s="44">
        <f t="shared" si="6"/>
        <v>140.13476410999999</v>
      </c>
      <c r="K38" s="44">
        <v>117.85157167</v>
      </c>
      <c r="L38" s="44">
        <v>5.2440908500000001</v>
      </c>
      <c r="M38" s="44">
        <v>17.039101590000001</v>
      </c>
      <c r="N38" s="44">
        <f t="shared" si="7"/>
        <v>61.200536460000002</v>
      </c>
      <c r="O38" s="44">
        <v>23.722860570000002</v>
      </c>
      <c r="P38" s="44">
        <f t="shared" si="8"/>
        <v>37.47767589</v>
      </c>
      <c r="Q38" s="44">
        <v>33.759178630000001</v>
      </c>
      <c r="R38" s="44">
        <v>3.6942907800000002</v>
      </c>
      <c r="S38" s="44">
        <v>2.4206479999999999E-2</v>
      </c>
      <c r="T38" s="44"/>
      <c r="U38" s="44"/>
      <c r="V38" s="44"/>
      <c r="W38" s="44"/>
      <c r="X38" s="44"/>
    </row>
    <row r="39" spans="1:24" hidden="1" outlineLevel="1">
      <c r="A39" s="9">
        <v>41395</v>
      </c>
      <c r="B39" s="44">
        <v>816.29343236000011</v>
      </c>
      <c r="C39" s="44">
        <f t="shared" si="0"/>
        <v>614.47648976000005</v>
      </c>
      <c r="D39" s="44">
        <f t="shared" si="1"/>
        <v>201.8169426</v>
      </c>
      <c r="E39" s="44">
        <f t="shared" si="2"/>
        <v>176.24476450999998</v>
      </c>
      <c r="F39" s="44">
        <f t="shared" si="3"/>
        <v>9.0105737499999989</v>
      </c>
      <c r="G39" s="44">
        <f t="shared" si="4"/>
        <v>16.561604340000002</v>
      </c>
      <c r="H39" s="44">
        <f t="shared" si="5"/>
        <v>740.21969496000008</v>
      </c>
      <c r="I39" s="44">
        <v>565.54855469000006</v>
      </c>
      <c r="J39" s="44">
        <f t="shared" si="6"/>
        <v>174.67114027</v>
      </c>
      <c r="K39" s="44">
        <v>152.81686135999999</v>
      </c>
      <c r="L39" s="44">
        <v>5.3168883999999998</v>
      </c>
      <c r="M39" s="44">
        <v>16.537390510000002</v>
      </c>
      <c r="N39" s="44">
        <f t="shared" si="7"/>
        <v>76.073737399999999</v>
      </c>
      <c r="O39" s="44">
        <v>48.927935069999997</v>
      </c>
      <c r="P39" s="44">
        <f t="shared" si="8"/>
        <v>27.145802329999999</v>
      </c>
      <c r="Q39" s="44">
        <v>23.427903149999999</v>
      </c>
      <c r="R39" s="44">
        <v>3.69368535</v>
      </c>
      <c r="S39" s="44">
        <v>2.4213829999999999E-2</v>
      </c>
      <c r="T39" s="44"/>
      <c r="U39" s="44"/>
      <c r="V39" s="44"/>
      <c r="W39" s="44"/>
      <c r="X39" s="44"/>
    </row>
    <row r="40" spans="1:24" hidden="1" outlineLevel="1">
      <c r="A40" s="9">
        <v>41426</v>
      </c>
      <c r="B40" s="44">
        <v>756.95011126999987</v>
      </c>
      <c r="C40" s="44">
        <f t="shared" si="0"/>
        <v>536.24070949999998</v>
      </c>
      <c r="D40" s="44">
        <f t="shared" si="1"/>
        <v>220.70940177000003</v>
      </c>
      <c r="E40" s="44">
        <f t="shared" si="2"/>
        <v>175.03456948000002</v>
      </c>
      <c r="F40" s="44">
        <f t="shared" si="3"/>
        <v>45.192815680000002</v>
      </c>
      <c r="G40" s="44">
        <f t="shared" si="4"/>
        <v>0.48201661000000001</v>
      </c>
      <c r="H40" s="44">
        <f t="shared" si="5"/>
        <v>680.08700693000003</v>
      </c>
      <c r="I40" s="44">
        <v>483.74171219999999</v>
      </c>
      <c r="J40" s="44">
        <f t="shared" si="6"/>
        <v>196.34529473000003</v>
      </c>
      <c r="K40" s="44">
        <v>154.43042131000001</v>
      </c>
      <c r="L40" s="44">
        <v>41.457063050000002</v>
      </c>
      <c r="M40" s="44">
        <v>0.45781037000000002</v>
      </c>
      <c r="N40" s="44">
        <f t="shared" si="7"/>
        <v>76.863104340000007</v>
      </c>
      <c r="O40" s="44">
        <v>52.498997299999999</v>
      </c>
      <c r="P40" s="44">
        <f t="shared" si="8"/>
        <v>24.36410704</v>
      </c>
      <c r="Q40" s="44">
        <v>20.604148169999998</v>
      </c>
      <c r="R40" s="44">
        <v>3.7357526299999999</v>
      </c>
      <c r="S40" s="44">
        <v>2.420624E-2</v>
      </c>
      <c r="T40" s="44"/>
      <c r="U40" s="44"/>
      <c r="V40" s="44"/>
      <c r="W40" s="44"/>
      <c r="X40" s="44"/>
    </row>
    <row r="41" spans="1:24" hidden="1" outlineLevel="1">
      <c r="A41" s="9">
        <v>41456</v>
      </c>
      <c r="B41" s="44">
        <v>750.20839454999987</v>
      </c>
      <c r="C41" s="44">
        <f t="shared" si="0"/>
        <v>528.3820933400001</v>
      </c>
      <c r="D41" s="44">
        <f t="shared" si="1"/>
        <v>221.82630121</v>
      </c>
      <c r="E41" s="44">
        <f t="shared" si="2"/>
        <v>174.45055155</v>
      </c>
      <c r="F41" s="44">
        <f t="shared" si="3"/>
        <v>46.89022104</v>
      </c>
      <c r="G41" s="44">
        <f t="shared" si="4"/>
        <v>0.48552861999999997</v>
      </c>
      <c r="H41" s="44">
        <f t="shared" si="5"/>
        <v>669.02207480000004</v>
      </c>
      <c r="I41" s="44">
        <v>473.71394396000005</v>
      </c>
      <c r="J41" s="44">
        <f t="shared" si="6"/>
        <v>195.30813083999999</v>
      </c>
      <c r="K41" s="44">
        <v>153.81386696999999</v>
      </c>
      <c r="L41" s="44">
        <v>41.03294932</v>
      </c>
      <c r="M41" s="44">
        <v>0.46131454999999999</v>
      </c>
      <c r="N41" s="44">
        <f t="shared" si="7"/>
        <v>81.186319749999996</v>
      </c>
      <c r="O41" s="44">
        <v>54.668149380000003</v>
      </c>
      <c r="P41" s="44">
        <f t="shared" si="8"/>
        <v>26.51817037</v>
      </c>
      <c r="Q41" s="44">
        <v>20.636684580000001</v>
      </c>
      <c r="R41" s="44">
        <v>5.85727172</v>
      </c>
      <c r="S41" s="44">
        <v>2.4214070000000001E-2</v>
      </c>
      <c r="T41" s="44"/>
      <c r="U41" s="44"/>
      <c r="V41" s="44"/>
      <c r="W41" s="44"/>
      <c r="X41" s="44"/>
    </row>
    <row r="42" spans="1:24" hidden="1" outlineLevel="1">
      <c r="A42" s="9">
        <v>41487</v>
      </c>
      <c r="B42" s="44">
        <v>666.63661216999992</v>
      </c>
      <c r="C42" s="44">
        <f t="shared" si="0"/>
        <v>463.94964864000002</v>
      </c>
      <c r="D42" s="44">
        <f t="shared" si="1"/>
        <v>202.68696352999999</v>
      </c>
      <c r="E42" s="44">
        <f t="shared" si="2"/>
        <v>155.18981640999999</v>
      </c>
      <c r="F42" s="44">
        <f t="shared" si="3"/>
        <v>46.984954650000006</v>
      </c>
      <c r="G42" s="44">
        <f t="shared" si="4"/>
        <v>0.51219247000000001</v>
      </c>
      <c r="H42" s="44">
        <f t="shared" si="5"/>
        <v>585.36760778000007</v>
      </c>
      <c r="I42" s="44">
        <v>393.23656397000002</v>
      </c>
      <c r="J42" s="44">
        <f t="shared" si="6"/>
        <v>192.13104380999999</v>
      </c>
      <c r="K42" s="44">
        <v>150.54198686999999</v>
      </c>
      <c r="L42" s="44">
        <v>41.101078380000004</v>
      </c>
      <c r="M42" s="44">
        <v>0.48797856000000001</v>
      </c>
      <c r="N42" s="44">
        <f t="shared" si="7"/>
        <v>81.269004390000006</v>
      </c>
      <c r="O42" s="44">
        <v>70.713084670000001</v>
      </c>
      <c r="P42" s="44">
        <f t="shared" si="8"/>
        <v>10.55591972</v>
      </c>
      <c r="Q42" s="44">
        <v>4.64782954</v>
      </c>
      <c r="R42" s="44">
        <v>5.88387627</v>
      </c>
      <c r="S42" s="44">
        <v>2.4213910000000002E-2</v>
      </c>
      <c r="T42" s="44"/>
      <c r="U42" s="44"/>
      <c r="V42" s="44"/>
      <c r="W42" s="44"/>
      <c r="X42" s="44"/>
    </row>
    <row r="43" spans="1:24" hidden="1" outlineLevel="1">
      <c r="A43" s="9">
        <v>41518</v>
      </c>
      <c r="B43" s="44">
        <v>633.59435704999999</v>
      </c>
      <c r="C43" s="44">
        <f t="shared" si="0"/>
        <v>463.47743154999995</v>
      </c>
      <c r="D43" s="44">
        <f t="shared" si="1"/>
        <v>170.11692549999998</v>
      </c>
      <c r="E43" s="44">
        <f t="shared" si="2"/>
        <v>122.41454734999999</v>
      </c>
      <c r="F43" s="44">
        <f t="shared" si="3"/>
        <v>47.184449150000006</v>
      </c>
      <c r="G43" s="44">
        <f t="shared" si="4"/>
        <v>0.51792899999999997</v>
      </c>
      <c r="H43" s="44">
        <f t="shared" si="5"/>
        <v>534.54881093999995</v>
      </c>
      <c r="I43" s="44">
        <v>371.88185820999996</v>
      </c>
      <c r="J43" s="44">
        <f t="shared" si="6"/>
        <v>162.66695272999999</v>
      </c>
      <c r="K43" s="44">
        <v>120.95039632</v>
      </c>
      <c r="L43" s="44">
        <v>41.222833890000004</v>
      </c>
      <c r="M43" s="44">
        <v>0.49372252</v>
      </c>
      <c r="N43" s="44">
        <f t="shared" si="7"/>
        <v>99.045546110000004</v>
      </c>
      <c r="O43" s="44">
        <v>91.595573340000001</v>
      </c>
      <c r="P43" s="44">
        <f t="shared" si="8"/>
        <v>7.4499727700000005</v>
      </c>
      <c r="Q43" s="44">
        <v>1.46415103</v>
      </c>
      <c r="R43" s="44">
        <v>5.9616152600000003</v>
      </c>
      <c r="S43" s="44">
        <v>2.4206479999999999E-2</v>
      </c>
      <c r="T43" s="44"/>
      <c r="U43" s="44"/>
      <c r="V43" s="44"/>
      <c r="W43" s="44"/>
      <c r="X43" s="44"/>
    </row>
    <row r="44" spans="1:24" hidden="1" outlineLevel="1">
      <c r="A44" s="9">
        <v>41548</v>
      </c>
      <c r="B44" s="44">
        <v>707.67461970000011</v>
      </c>
      <c r="C44" s="44">
        <f t="shared" si="0"/>
        <v>541.36547453000003</v>
      </c>
      <c r="D44" s="44">
        <f t="shared" si="1"/>
        <v>166.30914516999997</v>
      </c>
      <c r="E44" s="44">
        <f t="shared" si="2"/>
        <v>112.71070241</v>
      </c>
      <c r="F44" s="44">
        <f t="shared" si="3"/>
        <v>53.086821149999999</v>
      </c>
      <c r="G44" s="44">
        <f t="shared" si="4"/>
        <v>0.51162160999999995</v>
      </c>
      <c r="H44" s="44">
        <f t="shared" si="5"/>
        <v>608.35945881999999</v>
      </c>
      <c r="I44" s="44">
        <v>453.03994409000001</v>
      </c>
      <c r="J44" s="44">
        <f t="shared" si="6"/>
        <v>155.31951472999998</v>
      </c>
      <c r="K44" s="44">
        <v>107.77696734</v>
      </c>
      <c r="L44" s="44">
        <v>47.055139849999996</v>
      </c>
      <c r="M44" s="44">
        <v>0.48740753999999997</v>
      </c>
      <c r="N44" s="44">
        <f t="shared" si="7"/>
        <v>99.315160879999993</v>
      </c>
      <c r="O44" s="44">
        <v>88.325530439999994</v>
      </c>
      <c r="P44" s="44">
        <f t="shared" si="8"/>
        <v>10.989630439999999</v>
      </c>
      <c r="Q44" s="44">
        <v>4.93373507</v>
      </c>
      <c r="R44" s="44">
        <v>6.0316812999999998</v>
      </c>
      <c r="S44" s="44">
        <v>2.4214070000000001E-2</v>
      </c>
      <c r="T44" s="44"/>
      <c r="U44" s="44"/>
      <c r="V44" s="44"/>
      <c r="W44" s="44"/>
      <c r="X44" s="44"/>
    </row>
    <row r="45" spans="1:24" hidden="1" outlineLevel="1">
      <c r="A45" s="9">
        <v>41579</v>
      </c>
      <c r="B45" s="44">
        <v>669.37423238999997</v>
      </c>
      <c r="C45" s="44">
        <f t="shared" si="0"/>
        <v>509.29519456999998</v>
      </c>
      <c r="D45" s="44">
        <f t="shared" si="1"/>
        <v>160.07903782</v>
      </c>
      <c r="E45" s="44">
        <f t="shared" si="2"/>
        <v>106.12797129</v>
      </c>
      <c r="F45" s="44">
        <f t="shared" si="3"/>
        <v>53.434653079999997</v>
      </c>
      <c r="G45" s="44">
        <f t="shared" si="4"/>
        <v>0.51641344999999994</v>
      </c>
      <c r="H45" s="44">
        <f t="shared" si="5"/>
        <v>569.34282773999996</v>
      </c>
      <c r="I45" s="44">
        <v>416.80122019999999</v>
      </c>
      <c r="J45" s="44">
        <f t="shared" si="6"/>
        <v>152.54160754</v>
      </c>
      <c r="K45" s="44">
        <v>104.64685187000001</v>
      </c>
      <c r="L45" s="44">
        <v>47.402548619999997</v>
      </c>
      <c r="M45" s="44">
        <v>0.49220704999999998</v>
      </c>
      <c r="N45" s="44">
        <f t="shared" si="7"/>
        <v>100.03140464999998</v>
      </c>
      <c r="O45" s="44">
        <v>92.493974369999989</v>
      </c>
      <c r="P45" s="44">
        <f t="shared" si="8"/>
        <v>7.5374302799999997</v>
      </c>
      <c r="Q45" s="44">
        <v>1.48111942</v>
      </c>
      <c r="R45" s="44">
        <v>6.0321044600000002</v>
      </c>
      <c r="S45" s="44">
        <v>2.4206399999999999E-2</v>
      </c>
      <c r="T45" s="44"/>
      <c r="U45" s="44"/>
      <c r="V45" s="44"/>
      <c r="W45" s="44"/>
      <c r="X45" s="44"/>
    </row>
    <row r="46" spans="1:24" hidden="1" outlineLevel="1">
      <c r="A46" s="9">
        <v>41609</v>
      </c>
      <c r="B46" s="44">
        <v>706.18900387999997</v>
      </c>
      <c r="C46" s="44">
        <f t="shared" si="0"/>
        <v>502.00544515000001</v>
      </c>
      <c r="D46" s="44">
        <f t="shared" si="1"/>
        <v>204.18355872999999</v>
      </c>
      <c r="E46" s="44">
        <f t="shared" si="2"/>
        <v>154.22993982</v>
      </c>
      <c r="F46" s="44">
        <f t="shared" si="3"/>
        <v>49.431614329999995</v>
      </c>
      <c r="G46" s="44">
        <f t="shared" si="4"/>
        <v>0.52200458000000005</v>
      </c>
      <c r="H46" s="44">
        <f t="shared" si="5"/>
        <v>625.43690663999996</v>
      </c>
      <c r="I46" s="44">
        <v>430.13986545</v>
      </c>
      <c r="J46" s="44">
        <f t="shared" si="6"/>
        <v>195.29704118999999</v>
      </c>
      <c r="K46" s="44">
        <v>147.41384435000001</v>
      </c>
      <c r="L46" s="44">
        <v>47.385406329999995</v>
      </c>
      <c r="M46" s="44">
        <v>0.49779051000000002</v>
      </c>
      <c r="N46" s="44">
        <f t="shared" si="7"/>
        <v>80.752097240000012</v>
      </c>
      <c r="O46" s="44">
        <v>71.865579700000012</v>
      </c>
      <c r="P46" s="44">
        <f t="shared" si="8"/>
        <v>8.8865175399999998</v>
      </c>
      <c r="Q46" s="44">
        <v>6.8160954699999996</v>
      </c>
      <c r="R46" s="44">
        <v>2.046208</v>
      </c>
      <c r="S46" s="44">
        <v>2.4214070000000001E-2</v>
      </c>
      <c r="T46" s="44"/>
      <c r="U46" s="44"/>
      <c r="V46" s="44"/>
      <c r="W46" s="44"/>
      <c r="X46" s="44"/>
    </row>
    <row r="47" spans="1:24" hidden="1" outlineLevel="1">
      <c r="A47" s="9">
        <v>41640</v>
      </c>
      <c r="B47" s="44">
        <v>700.34460939999997</v>
      </c>
      <c r="C47" s="44">
        <f t="shared" si="0"/>
        <v>477.72561330000008</v>
      </c>
      <c r="D47" s="44">
        <f t="shared" si="1"/>
        <v>222.6189961</v>
      </c>
      <c r="E47" s="44">
        <f t="shared" si="2"/>
        <v>172.73176516000001</v>
      </c>
      <c r="F47" s="44">
        <f t="shared" si="3"/>
        <v>49.78519936</v>
      </c>
      <c r="G47" s="44">
        <f t="shared" si="4"/>
        <v>0.10203158000000001</v>
      </c>
      <c r="H47" s="44">
        <f t="shared" si="5"/>
        <v>624.47960369000009</v>
      </c>
      <c r="I47" s="44">
        <v>410.60711732000004</v>
      </c>
      <c r="J47" s="44">
        <f t="shared" si="6"/>
        <v>213.87248637000002</v>
      </c>
      <c r="K47" s="44">
        <v>166.05567734000002</v>
      </c>
      <c r="L47" s="44">
        <v>47.73899136</v>
      </c>
      <c r="M47" s="44">
        <v>7.7817670000000005E-2</v>
      </c>
      <c r="N47" s="44">
        <f t="shared" si="7"/>
        <v>75.865005710000005</v>
      </c>
      <c r="O47" s="44">
        <v>67.118495980000006</v>
      </c>
      <c r="P47" s="44">
        <f t="shared" si="8"/>
        <v>8.7465097299999996</v>
      </c>
      <c r="Q47" s="44">
        <v>6.6760878200000002</v>
      </c>
      <c r="R47" s="44">
        <v>2.046208</v>
      </c>
      <c r="S47" s="44">
        <v>2.4213910000000002E-2</v>
      </c>
      <c r="T47" s="44"/>
      <c r="U47" s="44"/>
      <c r="V47" s="44"/>
      <c r="W47" s="44"/>
      <c r="X47" s="44"/>
    </row>
    <row r="48" spans="1:24" hidden="1" outlineLevel="1">
      <c r="A48" s="9">
        <v>41671</v>
      </c>
      <c r="B48" s="44">
        <v>627.34227536999992</v>
      </c>
      <c r="C48" s="44">
        <f t="shared" si="0"/>
        <v>443.09375607999993</v>
      </c>
      <c r="D48" s="44">
        <f t="shared" si="1"/>
        <v>184.24851928999999</v>
      </c>
      <c r="E48" s="44">
        <f t="shared" si="2"/>
        <v>141.16301985000001</v>
      </c>
      <c r="F48" s="44">
        <f t="shared" si="3"/>
        <v>42.981350969999994</v>
      </c>
      <c r="G48" s="44">
        <f t="shared" si="4"/>
        <v>0.10414846999999999</v>
      </c>
      <c r="H48" s="44">
        <f t="shared" si="5"/>
        <v>549.56655632000002</v>
      </c>
      <c r="I48" s="44">
        <v>375.68474663999996</v>
      </c>
      <c r="J48" s="44">
        <f t="shared" si="6"/>
        <v>173.88180968</v>
      </c>
      <c r="K48" s="44">
        <v>133.38302718</v>
      </c>
      <c r="L48" s="44">
        <v>40.424858169999993</v>
      </c>
      <c r="M48" s="44">
        <v>7.3924329999999996E-2</v>
      </c>
      <c r="N48" s="44">
        <f t="shared" si="7"/>
        <v>77.775719049999992</v>
      </c>
      <c r="O48" s="44">
        <v>67.409009439999991</v>
      </c>
      <c r="P48" s="44">
        <f t="shared" si="8"/>
        <v>10.366709609999999</v>
      </c>
      <c r="Q48" s="44">
        <v>7.7799926700000004</v>
      </c>
      <c r="R48" s="44">
        <v>2.5564928</v>
      </c>
      <c r="S48" s="44">
        <v>3.022414E-2</v>
      </c>
      <c r="T48" s="44"/>
      <c r="U48" s="44"/>
      <c r="V48" s="44"/>
      <c r="W48" s="44"/>
      <c r="X48" s="44"/>
    </row>
    <row r="49" spans="1:24" hidden="1" outlineLevel="1">
      <c r="A49" s="9">
        <v>41699</v>
      </c>
      <c r="B49" s="44">
        <v>698.43235505999996</v>
      </c>
      <c r="C49" s="44">
        <f t="shared" si="0"/>
        <v>510.07316579000002</v>
      </c>
      <c r="D49" s="44">
        <f t="shared" si="1"/>
        <v>188.35918927</v>
      </c>
      <c r="E49" s="44">
        <f t="shared" si="2"/>
        <v>149.16659917000001</v>
      </c>
      <c r="F49" s="44">
        <f t="shared" si="3"/>
        <v>39.083852149999998</v>
      </c>
      <c r="G49" s="44">
        <f t="shared" si="4"/>
        <v>0.10873795</v>
      </c>
      <c r="H49" s="44">
        <f t="shared" si="5"/>
        <v>618.18854063000003</v>
      </c>
      <c r="I49" s="44">
        <v>445.03211489</v>
      </c>
      <c r="J49" s="44">
        <f t="shared" si="6"/>
        <v>173.15642574</v>
      </c>
      <c r="K49" s="44">
        <v>136.801399</v>
      </c>
      <c r="L49" s="44">
        <v>36.279474549999996</v>
      </c>
      <c r="M49" s="44">
        <v>7.5552190000000005E-2</v>
      </c>
      <c r="N49" s="44">
        <f t="shared" si="7"/>
        <v>80.24381443</v>
      </c>
      <c r="O49" s="44">
        <v>65.041050900000002</v>
      </c>
      <c r="P49" s="44">
        <f t="shared" si="8"/>
        <v>15.20276353</v>
      </c>
      <c r="Q49" s="44">
        <v>12.36520017</v>
      </c>
      <c r="R49" s="44">
        <v>2.8043776</v>
      </c>
      <c r="S49" s="44">
        <v>3.3185760000000002E-2</v>
      </c>
      <c r="T49" s="44"/>
      <c r="U49" s="44"/>
      <c r="V49" s="44"/>
      <c r="W49" s="44"/>
      <c r="X49" s="44"/>
    </row>
    <row r="50" spans="1:24" hidden="1" outlineLevel="1">
      <c r="A50" s="9">
        <v>41730</v>
      </c>
      <c r="B50" s="44">
        <v>767.85436206000008</v>
      </c>
      <c r="C50" s="44">
        <f t="shared" si="0"/>
        <v>504.24292838000002</v>
      </c>
      <c r="D50" s="44">
        <f t="shared" si="1"/>
        <v>263.61143368</v>
      </c>
      <c r="E50" s="44">
        <f t="shared" si="2"/>
        <v>229.88824543000001</v>
      </c>
      <c r="F50" s="44">
        <f t="shared" si="3"/>
        <v>33.17018436</v>
      </c>
      <c r="G50" s="44">
        <f t="shared" si="4"/>
        <v>0.55300389000000005</v>
      </c>
      <c r="H50" s="44">
        <f t="shared" si="5"/>
        <v>684.99617067000008</v>
      </c>
      <c r="I50" s="44">
        <v>439.18603000000002</v>
      </c>
      <c r="J50" s="44">
        <f t="shared" si="6"/>
        <v>245.81014067000001</v>
      </c>
      <c r="K50" s="44">
        <v>215.04028627000002</v>
      </c>
      <c r="L50" s="44">
        <v>30.251379620000002</v>
      </c>
      <c r="M50" s="44">
        <v>0.51847478000000002</v>
      </c>
      <c r="N50" s="44">
        <f t="shared" si="7"/>
        <v>82.858191390000002</v>
      </c>
      <c r="O50" s="44">
        <v>65.056898380000007</v>
      </c>
      <c r="P50" s="44">
        <f t="shared" si="8"/>
        <v>17.801293010000002</v>
      </c>
      <c r="Q50" s="44">
        <v>14.84795916</v>
      </c>
      <c r="R50" s="44">
        <v>2.9188047400000001</v>
      </c>
      <c r="S50" s="44">
        <v>3.4529110000000002E-2</v>
      </c>
      <c r="T50" s="44"/>
      <c r="U50" s="44"/>
      <c r="V50" s="44"/>
      <c r="W50" s="44"/>
      <c r="X50" s="44"/>
    </row>
    <row r="51" spans="1:24" hidden="1" outlineLevel="1">
      <c r="A51" s="9">
        <v>41760</v>
      </c>
      <c r="B51" s="44">
        <v>1012.1966524500001</v>
      </c>
      <c r="C51" s="44">
        <f t="shared" si="0"/>
        <v>651.585419</v>
      </c>
      <c r="D51" s="44">
        <f t="shared" si="1"/>
        <v>360.61123344999999</v>
      </c>
      <c r="E51" s="44">
        <f t="shared" si="2"/>
        <v>327.5389816</v>
      </c>
      <c r="F51" s="44">
        <f t="shared" si="3"/>
        <v>32.514060260000001</v>
      </c>
      <c r="G51" s="44">
        <f t="shared" si="4"/>
        <v>0.55819159000000007</v>
      </c>
      <c r="H51" s="44">
        <f t="shared" si="5"/>
        <v>883.82074525999997</v>
      </c>
      <c r="I51" s="44">
        <v>543.57847198000002</v>
      </c>
      <c r="J51" s="44">
        <f t="shared" si="6"/>
        <v>340.24227328000001</v>
      </c>
      <c r="K51" s="44">
        <v>310.22009159999999</v>
      </c>
      <c r="L51" s="44">
        <v>29.499661029999999</v>
      </c>
      <c r="M51" s="44">
        <v>0.52252065000000003</v>
      </c>
      <c r="N51" s="44">
        <f t="shared" si="7"/>
        <v>128.37590718999999</v>
      </c>
      <c r="O51" s="44">
        <v>108.00694702</v>
      </c>
      <c r="P51" s="44">
        <f t="shared" si="8"/>
        <v>20.368960169999998</v>
      </c>
      <c r="Q51" s="44">
        <v>17.31889</v>
      </c>
      <c r="R51" s="44">
        <v>3.01439923</v>
      </c>
      <c r="S51" s="44">
        <v>3.5670939999999998E-2</v>
      </c>
      <c r="T51" s="44"/>
      <c r="U51" s="44"/>
      <c r="V51" s="44"/>
      <c r="W51" s="44"/>
      <c r="X51" s="44"/>
    </row>
    <row r="52" spans="1:24" hidden="1" outlineLevel="1">
      <c r="A52" s="9">
        <v>41791</v>
      </c>
      <c r="B52" s="44">
        <v>843.05372570000009</v>
      </c>
      <c r="C52" s="44">
        <f t="shared" si="0"/>
        <v>610.88772308000011</v>
      </c>
      <c r="D52" s="44">
        <f t="shared" si="1"/>
        <v>232.16600262</v>
      </c>
      <c r="E52" s="44">
        <f t="shared" si="2"/>
        <v>195.58113311</v>
      </c>
      <c r="F52" s="44">
        <f t="shared" si="3"/>
        <v>36.044112900000002</v>
      </c>
      <c r="G52" s="44">
        <f t="shared" si="4"/>
        <v>0.54075660999999997</v>
      </c>
      <c r="H52" s="44">
        <f t="shared" si="5"/>
        <v>668.95895601000007</v>
      </c>
      <c r="I52" s="44">
        <v>462.24338979000004</v>
      </c>
      <c r="J52" s="44">
        <f t="shared" si="6"/>
        <v>206.71556622</v>
      </c>
      <c r="K52" s="44">
        <v>173.19327959</v>
      </c>
      <c r="L52" s="44">
        <v>33.017336319999998</v>
      </c>
      <c r="M52" s="44">
        <v>0.50495031000000001</v>
      </c>
      <c r="N52" s="44">
        <f t="shared" si="7"/>
        <v>174.09476969000002</v>
      </c>
      <c r="O52" s="44">
        <v>148.64433329000002</v>
      </c>
      <c r="P52" s="44">
        <f t="shared" si="8"/>
        <v>25.450436400000001</v>
      </c>
      <c r="Q52" s="44">
        <v>22.38785352</v>
      </c>
      <c r="R52" s="44">
        <v>3.0267765799999999</v>
      </c>
      <c r="S52" s="44">
        <v>3.5806299999999999E-2</v>
      </c>
      <c r="T52" s="44"/>
      <c r="U52" s="44"/>
      <c r="V52" s="44"/>
      <c r="W52" s="44"/>
      <c r="X52" s="44"/>
    </row>
    <row r="53" spans="1:24" hidden="1" outlineLevel="1">
      <c r="A53" s="9">
        <v>41821</v>
      </c>
      <c r="B53" s="44">
        <v>797.05428115999985</v>
      </c>
      <c r="C53" s="44">
        <f t="shared" si="0"/>
        <v>610.16762956999992</v>
      </c>
      <c r="D53" s="44">
        <f t="shared" si="1"/>
        <v>186.88665158999999</v>
      </c>
      <c r="E53" s="44">
        <f t="shared" si="2"/>
        <v>149.50713026</v>
      </c>
      <c r="F53" s="44">
        <f t="shared" si="3"/>
        <v>33.736557310000002</v>
      </c>
      <c r="G53" s="44">
        <f t="shared" si="4"/>
        <v>3.64296402</v>
      </c>
      <c r="H53" s="44">
        <f t="shared" si="5"/>
        <v>605.21340762</v>
      </c>
      <c r="I53" s="44">
        <v>441.94119038999997</v>
      </c>
      <c r="J53" s="44">
        <f t="shared" si="6"/>
        <v>163.27221723</v>
      </c>
      <c r="K53" s="44">
        <v>129.02623890999999</v>
      </c>
      <c r="L53" s="44">
        <v>33.736557310000002</v>
      </c>
      <c r="M53" s="44">
        <v>0.50942100999999995</v>
      </c>
      <c r="N53" s="44">
        <f t="shared" si="7"/>
        <v>191.84087353999999</v>
      </c>
      <c r="O53" s="44">
        <v>168.22643918</v>
      </c>
      <c r="P53" s="44">
        <f t="shared" si="8"/>
        <v>23.614434360000001</v>
      </c>
      <c r="Q53" s="44">
        <v>20.48089135</v>
      </c>
      <c r="R53" s="44">
        <v>0</v>
      </c>
      <c r="S53" s="44">
        <v>3.1335430099999999</v>
      </c>
      <c r="T53" s="44"/>
      <c r="U53" s="44"/>
      <c r="V53" s="44"/>
      <c r="W53" s="44"/>
      <c r="X53" s="44"/>
    </row>
    <row r="54" spans="1:24" hidden="1" outlineLevel="1" collapsed="1">
      <c r="A54" s="9">
        <v>41852</v>
      </c>
      <c r="B54" s="44">
        <v>691.74550665000004</v>
      </c>
      <c r="C54" s="44">
        <f t="shared" si="0"/>
        <v>558.65287281999997</v>
      </c>
      <c r="D54" s="44">
        <f t="shared" si="1"/>
        <v>133.09263383000001</v>
      </c>
      <c r="E54" s="44">
        <f t="shared" si="2"/>
        <v>116.49556600000001</v>
      </c>
      <c r="F54" s="44">
        <f t="shared" si="3"/>
        <v>12.58930258</v>
      </c>
      <c r="G54" s="44">
        <f t="shared" si="4"/>
        <v>4.0077652500000003</v>
      </c>
      <c r="H54" s="44">
        <f t="shared" si="5"/>
        <v>517.35329335999995</v>
      </c>
      <c r="I54" s="44">
        <v>408.83522975</v>
      </c>
      <c r="J54" s="44">
        <f t="shared" si="6"/>
        <v>108.51806361</v>
      </c>
      <c r="K54" s="44">
        <v>95.445291890000007</v>
      </c>
      <c r="L54" s="44">
        <v>12.58930258</v>
      </c>
      <c r="M54" s="44">
        <v>0.48346914000000002</v>
      </c>
      <c r="N54" s="44">
        <f t="shared" si="7"/>
        <v>174.39221329</v>
      </c>
      <c r="O54" s="44">
        <v>149.81764307</v>
      </c>
      <c r="P54" s="44">
        <f t="shared" si="8"/>
        <v>24.574570219999998</v>
      </c>
      <c r="Q54" s="44">
        <v>21.05027411</v>
      </c>
      <c r="R54" s="44">
        <v>0</v>
      </c>
      <c r="S54" s="44">
        <v>3.5242961099999999</v>
      </c>
      <c r="T54" s="44"/>
      <c r="U54" s="44"/>
      <c r="V54" s="44"/>
      <c r="W54" s="44"/>
      <c r="X54" s="44"/>
    </row>
    <row r="55" spans="1:24" hidden="1" outlineLevel="1" collapsed="1">
      <c r="A55" s="9">
        <v>41883</v>
      </c>
      <c r="B55" s="44">
        <v>685.89270357999987</v>
      </c>
      <c r="C55" s="44">
        <f t="shared" si="0"/>
        <v>548.72669225999994</v>
      </c>
      <c r="D55" s="44">
        <f t="shared" si="1"/>
        <v>137.16601132</v>
      </c>
      <c r="E55" s="44">
        <f t="shared" si="2"/>
        <v>121.19843179999999</v>
      </c>
      <c r="F55" s="44">
        <f t="shared" si="3"/>
        <v>12.6105337</v>
      </c>
      <c r="G55" s="44">
        <f t="shared" si="4"/>
        <v>3.3570458200000002</v>
      </c>
      <c r="H55" s="44">
        <f t="shared" si="5"/>
        <v>558.19576969000002</v>
      </c>
      <c r="I55" s="44">
        <v>433.41895140999998</v>
      </c>
      <c r="J55" s="44">
        <f t="shared" si="6"/>
        <v>124.77681828</v>
      </c>
      <c r="K55" s="44">
        <v>112.16344620999999</v>
      </c>
      <c r="L55" s="44">
        <v>12.6105337</v>
      </c>
      <c r="M55" s="44">
        <v>2.8383700000000002E-3</v>
      </c>
      <c r="N55" s="44">
        <f t="shared" si="7"/>
        <v>127.69693389</v>
      </c>
      <c r="O55" s="44">
        <v>115.30774085</v>
      </c>
      <c r="P55" s="44">
        <f t="shared" si="8"/>
        <v>12.38919304</v>
      </c>
      <c r="Q55" s="44">
        <v>9.0349855899999998</v>
      </c>
      <c r="R55" s="44">
        <v>0</v>
      </c>
      <c r="S55" s="44">
        <v>3.3542074500000001</v>
      </c>
      <c r="T55" s="44"/>
      <c r="U55" s="44"/>
      <c r="V55" s="44"/>
      <c r="W55" s="44"/>
      <c r="X55" s="44"/>
    </row>
    <row r="56" spans="1:24" hidden="1" outlineLevel="1" collapsed="1">
      <c r="A56" s="9">
        <v>41913</v>
      </c>
      <c r="B56" s="44">
        <v>709.47232824000002</v>
      </c>
      <c r="C56" s="44">
        <f t="shared" si="0"/>
        <v>540.29648680000003</v>
      </c>
      <c r="D56" s="44">
        <f t="shared" si="1"/>
        <v>169.17584144000003</v>
      </c>
      <c r="E56" s="44">
        <f t="shared" si="2"/>
        <v>135.87591116999999</v>
      </c>
      <c r="F56" s="44">
        <f t="shared" si="3"/>
        <v>10.4744121</v>
      </c>
      <c r="G56" s="44">
        <f t="shared" si="4"/>
        <v>22.825518169999999</v>
      </c>
      <c r="H56" s="44">
        <f t="shared" si="5"/>
        <v>589.94979484999999</v>
      </c>
      <c r="I56" s="44">
        <v>452.59215399999999</v>
      </c>
      <c r="J56" s="44">
        <f t="shared" si="6"/>
        <v>137.35764085000002</v>
      </c>
      <c r="K56" s="44">
        <v>126.87998054000001</v>
      </c>
      <c r="L56" s="44">
        <v>10.4744121</v>
      </c>
      <c r="M56" s="44">
        <v>3.2482100000000001E-3</v>
      </c>
      <c r="N56" s="44">
        <f t="shared" si="7"/>
        <v>119.52253339000001</v>
      </c>
      <c r="O56" s="44">
        <v>87.704332800000003</v>
      </c>
      <c r="P56" s="44">
        <f t="shared" si="8"/>
        <v>31.81820059</v>
      </c>
      <c r="Q56" s="44">
        <v>8.9959306300000001</v>
      </c>
      <c r="R56" s="44">
        <v>0</v>
      </c>
      <c r="S56" s="44">
        <v>22.82226996</v>
      </c>
      <c r="T56" s="44"/>
      <c r="U56" s="44"/>
      <c r="V56" s="44"/>
      <c r="W56" s="44"/>
      <c r="X56" s="44"/>
    </row>
    <row r="57" spans="1:24" hidden="1" outlineLevel="1" collapsed="1">
      <c r="A57" s="9">
        <v>41944</v>
      </c>
      <c r="B57" s="44">
        <v>705.90707098999985</v>
      </c>
      <c r="C57" s="44">
        <f t="shared" si="0"/>
        <v>530.58229297000003</v>
      </c>
      <c r="D57" s="44">
        <f t="shared" si="1"/>
        <v>175.32477802</v>
      </c>
      <c r="E57" s="44">
        <f t="shared" si="2"/>
        <v>138.31819542</v>
      </c>
      <c r="F57" s="44">
        <f t="shared" si="3"/>
        <v>10.622007030000001</v>
      </c>
      <c r="G57" s="44">
        <f t="shared" si="4"/>
        <v>26.384575570000003</v>
      </c>
      <c r="H57" s="44">
        <f t="shared" si="5"/>
        <v>574.01463573000001</v>
      </c>
      <c r="I57" s="44">
        <v>435.88949238999999</v>
      </c>
      <c r="J57" s="44">
        <f t="shared" si="6"/>
        <v>138.12514333999999</v>
      </c>
      <c r="K57" s="44">
        <v>127.49805639</v>
      </c>
      <c r="L57" s="44">
        <v>10.622007030000001</v>
      </c>
      <c r="M57" s="44">
        <v>5.0799199999999999E-3</v>
      </c>
      <c r="N57" s="44">
        <f t="shared" si="7"/>
        <v>131.89243526000001</v>
      </c>
      <c r="O57" s="44">
        <v>94.692800579999997</v>
      </c>
      <c r="P57" s="44">
        <f t="shared" si="8"/>
        <v>37.199634680000003</v>
      </c>
      <c r="Q57" s="44">
        <v>10.82013903</v>
      </c>
      <c r="R57" s="44">
        <v>0</v>
      </c>
      <c r="S57" s="44">
        <v>26.379495650000003</v>
      </c>
      <c r="T57" s="44"/>
      <c r="U57" s="44"/>
      <c r="V57" s="44"/>
      <c r="W57" s="44"/>
      <c r="X57" s="44"/>
    </row>
    <row r="58" spans="1:24" hidden="1" outlineLevel="1" collapsed="1">
      <c r="A58" s="9">
        <v>41974</v>
      </c>
      <c r="B58" s="44">
        <v>783.93345599999986</v>
      </c>
      <c r="C58" s="44">
        <f t="shared" si="0"/>
        <v>574.58773364000001</v>
      </c>
      <c r="D58" s="44">
        <f t="shared" si="1"/>
        <v>209.34572236</v>
      </c>
      <c r="E58" s="44">
        <f t="shared" si="2"/>
        <v>168.87750936999998</v>
      </c>
      <c r="F58" s="44">
        <f t="shared" si="3"/>
        <v>12.678082250000001</v>
      </c>
      <c r="G58" s="44">
        <f t="shared" si="4"/>
        <v>27.790130739999999</v>
      </c>
      <c r="H58" s="44">
        <f t="shared" si="5"/>
        <v>645.88576401</v>
      </c>
      <c r="I58" s="44">
        <v>479.1124456</v>
      </c>
      <c r="J58" s="44">
        <f t="shared" si="6"/>
        <v>166.77331841</v>
      </c>
      <c r="K58" s="44">
        <v>156.56474564999999</v>
      </c>
      <c r="L58" s="44">
        <v>10.20649105</v>
      </c>
      <c r="M58" s="44">
        <v>2.0817100000000001E-3</v>
      </c>
      <c r="N58" s="44">
        <f t="shared" si="7"/>
        <v>138.04769199</v>
      </c>
      <c r="O58" s="44">
        <v>95.475288039999995</v>
      </c>
      <c r="P58" s="44">
        <f t="shared" si="8"/>
        <v>42.572403950000002</v>
      </c>
      <c r="Q58" s="44">
        <v>12.31276372</v>
      </c>
      <c r="R58" s="44">
        <v>2.4715912000000002</v>
      </c>
      <c r="S58" s="44">
        <v>27.78804903</v>
      </c>
      <c r="T58" s="44"/>
      <c r="U58" s="44"/>
      <c r="V58" s="44"/>
      <c r="W58" s="44"/>
      <c r="X58" s="44"/>
    </row>
    <row r="59" spans="1:24" hidden="1" outlineLevel="1" collapsed="1">
      <c r="A59" s="9">
        <v>42005</v>
      </c>
      <c r="B59" s="44">
        <v>817.68732437000017</v>
      </c>
      <c r="C59" s="44">
        <f t="shared" si="0"/>
        <v>660.00492097000006</v>
      </c>
      <c r="D59" s="44">
        <f t="shared" si="1"/>
        <v>157.6824034</v>
      </c>
      <c r="E59" s="44">
        <f t="shared" si="2"/>
        <v>140.95985407999999</v>
      </c>
      <c r="F59" s="44">
        <f t="shared" si="3"/>
        <v>12.536318009999999</v>
      </c>
      <c r="G59" s="44">
        <f t="shared" si="4"/>
        <v>4.1862313100000001</v>
      </c>
      <c r="H59" s="44">
        <f t="shared" si="5"/>
        <v>720.76022563000004</v>
      </c>
      <c r="I59" s="44">
        <v>577.82198611000001</v>
      </c>
      <c r="J59" s="44">
        <f t="shared" si="6"/>
        <v>142.93823952</v>
      </c>
      <c r="K59" s="44">
        <v>132.75289853999999</v>
      </c>
      <c r="L59" s="44">
        <v>10.18445899</v>
      </c>
      <c r="M59" s="44">
        <v>8.8199000000000003E-4</v>
      </c>
      <c r="N59" s="44">
        <f t="shared" si="7"/>
        <v>96.927098740000005</v>
      </c>
      <c r="O59" s="44">
        <v>82.182934860000003</v>
      </c>
      <c r="P59" s="44">
        <f t="shared" si="8"/>
        <v>14.744163879999999</v>
      </c>
      <c r="Q59" s="44">
        <v>8.2069555399999992</v>
      </c>
      <c r="R59" s="44">
        <v>2.35185902</v>
      </c>
      <c r="S59" s="44">
        <v>4.1853493200000003</v>
      </c>
      <c r="T59" s="44"/>
      <c r="U59" s="44"/>
      <c r="V59" s="44"/>
      <c r="W59" s="44"/>
      <c r="X59" s="44"/>
    </row>
    <row r="60" spans="1:24" hidden="1" outlineLevel="1" collapsed="1">
      <c r="A60" s="9">
        <v>42036</v>
      </c>
      <c r="B60" s="44">
        <v>886.47950373999993</v>
      </c>
      <c r="C60" s="44">
        <f t="shared" si="0"/>
        <v>682.41984767999998</v>
      </c>
      <c r="D60" s="44">
        <f t="shared" si="1"/>
        <v>204.05965605999998</v>
      </c>
      <c r="E60" s="44">
        <f t="shared" si="2"/>
        <v>178.94594561</v>
      </c>
      <c r="F60" s="44">
        <f t="shared" si="3"/>
        <v>17.922199450000001</v>
      </c>
      <c r="G60" s="44">
        <f t="shared" si="4"/>
        <v>7.1915110000000002</v>
      </c>
      <c r="H60" s="44">
        <f t="shared" si="5"/>
        <v>718.79038967999998</v>
      </c>
      <c r="I60" s="44">
        <v>542.37208183999996</v>
      </c>
      <c r="J60" s="44">
        <f t="shared" si="6"/>
        <v>176.41830783999998</v>
      </c>
      <c r="K60" s="44">
        <v>166.14826939</v>
      </c>
      <c r="L60" s="44">
        <v>10.269912919999999</v>
      </c>
      <c r="M60" s="44">
        <v>1.2553E-4</v>
      </c>
      <c r="N60" s="44">
        <f t="shared" si="7"/>
        <v>167.68911406000001</v>
      </c>
      <c r="O60" s="44">
        <v>140.04776584000001</v>
      </c>
      <c r="P60" s="44">
        <f t="shared" si="8"/>
        <v>27.641348219999998</v>
      </c>
      <c r="Q60" s="44">
        <v>12.79767622</v>
      </c>
      <c r="R60" s="44">
        <v>7.6522865299999996</v>
      </c>
      <c r="S60" s="44">
        <v>7.1913854700000002</v>
      </c>
      <c r="T60" s="44"/>
      <c r="U60" s="44"/>
      <c r="V60" s="44"/>
      <c r="W60" s="44"/>
      <c r="X60" s="44"/>
    </row>
    <row r="61" spans="1:24" hidden="1" outlineLevel="1" collapsed="1">
      <c r="A61" s="9">
        <v>42064</v>
      </c>
      <c r="B61" s="44">
        <v>879.07488155999999</v>
      </c>
      <c r="C61" s="44">
        <f t="shared" si="0"/>
        <v>687.51449486000001</v>
      </c>
      <c r="D61" s="44">
        <f t="shared" si="1"/>
        <v>191.56038670000001</v>
      </c>
      <c r="E61" s="44">
        <f t="shared" si="2"/>
        <v>169.02364639999999</v>
      </c>
      <c r="F61" s="44">
        <f t="shared" si="3"/>
        <v>16.46428551</v>
      </c>
      <c r="G61" s="44">
        <f t="shared" si="4"/>
        <v>6.0724547900000001</v>
      </c>
      <c r="H61" s="44">
        <f t="shared" si="5"/>
        <v>757.82515594000006</v>
      </c>
      <c r="I61" s="44">
        <v>587.45392337999999</v>
      </c>
      <c r="J61" s="44">
        <f t="shared" si="6"/>
        <v>170.37123256000001</v>
      </c>
      <c r="K61" s="44">
        <v>160.20796826</v>
      </c>
      <c r="L61" s="44">
        <v>10.1631386</v>
      </c>
      <c r="M61" s="44">
        <v>1.2569999999999999E-4</v>
      </c>
      <c r="N61" s="44">
        <f t="shared" si="7"/>
        <v>121.24972561999999</v>
      </c>
      <c r="O61" s="44">
        <v>100.06057147999999</v>
      </c>
      <c r="P61" s="44">
        <f t="shared" si="8"/>
        <v>21.189154139999999</v>
      </c>
      <c r="Q61" s="44">
        <v>8.8156781400000011</v>
      </c>
      <c r="R61" s="44">
        <v>6.3011469099999999</v>
      </c>
      <c r="S61" s="44">
        <v>6.0723290900000002</v>
      </c>
      <c r="T61" s="44"/>
      <c r="U61" s="44"/>
      <c r="V61" s="44"/>
      <c r="W61" s="44"/>
      <c r="X61" s="44"/>
    </row>
    <row r="62" spans="1:24" hidden="1" outlineLevel="1" collapsed="1">
      <c r="A62" s="9">
        <v>42095</v>
      </c>
      <c r="B62" s="44">
        <v>927.81327072999989</v>
      </c>
      <c r="C62" s="44">
        <f t="shared" si="0"/>
        <v>696.07451973000002</v>
      </c>
      <c r="D62" s="44">
        <f t="shared" si="1"/>
        <v>231.73875100000004</v>
      </c>
      <c r="E62" s="44">
        <f t="shared" si="2"/>
        <v>209.78917895000004</v>
      </c>
      <c r="F62" s="44">
        <f t="shared" si="3"/>
        <v>16.49771844</v>
      </c>
      <c r="G62" s="44">
        <f t="shared" si="4"/>
        <v>5.4518536100000006</v>
      </c>
      <c r="H62" s="44">
        <f t="shared" si="5"/>
        <v>795.86658448000003</v>
      </c>
      <c r="I62" s="44">
        <v>588.83132538999996</v>
      </c>
      <c r="J62" s="44">
        <f t="shared" si="6"/>
        <v>207.03525909000004</v>
      </c>
      <c r="K62" s="44">
        <v>197.03441317000002</v>
      </c>
      <c r="L62" s="44">
        <v>10.000720579999999</v>
      </c>
      <c r="M62" s="44">
        <v>1.2533999999999999E-4</v>
      </c>
      <c r="N62" s="44">
        <f t="shared" si="7"/>
        <v>131.94668625</v>
      </c>
      <c r="O62" s="44">
        <v>107.24319434</v>
      </c>
      <c r="P62" s="44">
        <f t="shared" si="8"/>
        <v>24.70349191</v>
      </c>
      <c r="Q62" s="44">
        <v>12.754765780000001</v>
      </c>
      <c r="R62" s="44">
        <v>6.4969978599999996</v>
      </c>
      <c r="S62" s="44">
        <v>5.4517282700000003</v>
      </c>
      <c r="T62" s="44"/>
      <c r="U62" s="44"/>
      <c r="V62" s="44"/>
      <c r="W62" s="44"/>
      <c r="X62" s="44"/>
    </row>
    <row r="63" spans="1:24" hidden="1" outlineLevel="1" collapsed="1">
      <c r="A63" s="9">
        <v>42125</v>
      </c>
      <c r="B63" s="44">
        <v>1157.6353849</v>
      </c>
      <c r="C63" s="44">
        <f t="shared" si="0"/>
        <v>946.89049385999999</v>
      </c>
      <c r="D63" s="44">
        <f t="shared" si="1"/>
        <v>210.74489103999997</v>
      </c>
      <c r="E63" s="44">
        <f t="shared" si="2"/>
        <v>189.72937715999998</v>
      </c>
      <c r="F63" s="44">
        <f t="shared" si="3"/>
        <v>15.56327984</v>
      </c>
      <c r="G63" s="44">
        <f t="shared" si="4"/>
        <v>5.4522340399999996</v>
      </c>
      <c r="H63" s="44">
        <f t="shared" si="5"/>
        <v>990.31979935999993</v>
      </c>
      <c r="I63" s="44">
        <v>801.24862116999998</v>
      </c>
      <c r="J63" s="44">
        <f t="shared" si="6"/>
        <v>189.07117818999998</v>
      </c>
      <c r="K63" s="44">
        <v>178.71786295999999</v>
      </c>
      <c r="L63" s="44">
        <v>10.353190380000001</v>
      </c>
      <c r="M63" s="44">
        <v>1.2485E-4</v>
      </c>
      <c r="N63" s="44">
        <f t="shared" si="7"/>
        <v>167.31558554000003</v>
      </c>
      <c r="O63" s="44">
        <v>145.64187269000001</v>
      </c>
      <c r="P63" s="44">
        <f t="shared" si="8"/>
        <v>21.673712850000001</v>
      </c>
      <c r="Q63" s="44">
        <v>11.011514200000001</v>
      </c>
      <c r="R63" s="44">
        <v>5.2100894599999998</v>
      </c>
      <c r="S63" s="44">
        <v>5.4521091899999998</v>
      </c>
      <c r="T63" s="44"/>
      <c r="U63" s="44"/>
      <c r="V63" s="44"/>
      <c r="W63" s="44"/>
      <c r="X63" s="44"/>
    </row>
    <row r="64" spans="1:24" hidden="1" outlineLevel="1" collapsed="1">
      <c r="A64" s="9">
        <v>42156</v>
      </c>
      <c r="B64" s="44">
        <v>1361.0569516100002</v>
      </c>
      <c r="C64" s="44">
        <f t="shared" si="0"/>
        <v>1154.63323053</v>
      </c>
      <c r="D64" s="44">
        <f t="shared" si="1"/>
        <v>206.42372108000001</v>
      </c>
      <c r="E64" s="44">
        <f t="shared" si="2"/>
        <v>185.18014676999999</v>
      </c>
      <c r="F64" s="44">
        <f t="shared" si="3"/>
        <v>15.79987388</v>
      </c>
      <c r="G64" s="44">
        <f t="shared" si="4"/>
        <v>5.4437004299999998</v>
      </c>
      <c r="H64" s="44">
        <f t="shared" si="5"/>
        <v>1174.2821908400001</v>
      </c>
      <c r="I64" s="44">
        <v>989.89027217</v>
      </c>
      <c r="J64" s="44">
        <f t="shared" si="6"/>
        <v>184.39191867</v>
      </c>
      <c r="K64" s="44">
        <v>173.92073109</v>
      </c>
      <c r="L64" s="44">
        <v>10.471062760000001</v>
      </c>
      <c r="M64" s="44">
        <v>1.2481999999999999E-4</v>
      </c>
      <c r="N64" s="44">
        <f t="shared" si="7"/>
        <v>186.77476077</v>
      </c>
      <c r="O64" s="44">
        <v>164.74295835999999</v>
      </c>
      <c r="P64" s="44">
        <f t="shared" si="8"/>
        <v>22.031802410000001</v>
      </c>
      <c r="Q64" s="44">
        <v>11.25941568</v>
      </c>
      <c r="R64" s="44">
        <v>5.3288111200000001</v>
      </c>
      <c r="S64" s="44">
        <v>5.4435756099999999</v>
      </c>
      <c r="T64" s="44"/>
      <c r="U64" s="44"/>
      <c r="V64" s="44"/>
      <c r="W64" s="44"/>
      <c r="X64" s="44"/>
    </row>
    <row r="65" spans="1:24" hidden="1" outlineLevel="1" collapsed="1">
      <c r="A65" s="9">
        <v>42186</v>
      </c>
      <c r="B65" s="44">
        <v>1386.07197425</v>
      </c>
      <c r="C65" s="44">
        <f t="shared" si="0"/>
        <v>1187.7133679600001</v>
      </c>
      <c r="D65" s="44">
        <f t="shared" si="1"/>
        <v>198.35860629000001</v>
      </c>
      <c r="E65" s="44">
        <f t="shared" si="2"/>
        <v>182.46368295000002</v>
      </c>
      <c r="F65" s="44">
        <f t="shared" si="3"/>
        <v>15.829327559999999</v>
      </c>
      <c r="G65" s="44">
        <f t="shared" si="4"/>
        <v>6.5595779999999992E-2</v>
      </c>
      <c r="H65" s="44">
        <f t="shared" si="5"/>
        <v>1174.69407473</v>
      </c>
      <c r="I65" s="44">
        <v>991.01422263000006</v>
      </c>
      <c r="J65" s="44">
        <f t="shared" si="6"/>
        <v>183.67985210000001</v>
      </c>
      <c r="K65" s="44">
        <v>173.23596642000001</v>
      </c>
      <c r="L65" s="44">
        <v>10.44376083</v>
      </c>
      <c r="M65" s="44">
        <v>1.2485E-4</v>
      </c>
      <c r="N65" s="44">
        <f t="shared" si="7"/>
        <v>211.37789952</v>
      </c>
      <c r="O65" s="44">
        <v>196.69914532999999</v>
      </c>
      <c r="P65" s="44">
        <f t="shared" si="8"/>
        <v>14.678754189999999</v>
      </c>
      <c r="Q65" s="44">
        <v>9.2277165300000004</v>
      </c>
      <c r="R65" s="44">
        <v>5.3855667299999999</v>
      </c>
      <c r="S65" s="44">
        <v>6.5470929999999997E-2</v>
      </c>
      <c r="T65" s="44"/>
      <c r="U65" s="44"/>
      <c r="V65" s="44"/>
      <c r="W65" s="44"/>
      <c r="X65" s="44"/>
    </row>
    <row r="66" spans="1:24" hidden="1" outlineLevel="1" collapsed="1">
      <c r="A66" s="9">
        <v>42217</v>
      </c>
      <c r="B66" s="44">
        <v>1057.3762615600001</v>
      </c>
      <c r="C66" s="44">
        <f t="shared" si="0"/>
        <v>865.7334877400001</v>
      </c>
      <c r="D66" s="44">
        <f t="shared" si="1"/>
        <v>191.64277382</v>
      </c>
      <c r="E66" s="44">
        <f t="shared" si="2"/>
        <v>175.61545366000001</v>
      </c>
      <c r="F66" s="44">
        <f t="shared" si="3"/>
        <v>15.96301635</v>
      </c>
      <c r="G66" s="44">
        <f t="shared" si="4"/>
        <v>6.4303809999999989E-2</v>
      </c>
      <c r="H66" s="44">
        <f t="shared" si="5"/>
        <v>845.23331595000013</v>
      </c>
      <c r="I66" s="44">
        <v>666.17801184000007</v>
      </c>
      <c r="J66" s="44">
        <f t="shared" si="6"/>
        <v>179.05530411000001</v>
      </c>
      <c r="K66" s="44">
        <v>168.50262751000002</v>
      </c>
      <c r="L66" s="44">
        <v>10.552551750000001</v>
      </c>
      <c r="M66" s="44">
        <v>1.2485E-4</v>
      </c>
      <c r="N66" s="44">
        <f t="shared" si="7"/>
        <v>212.14294561</v>
      </c>
      <c r="O66" s="44">
        <v>199.5554759</v>
      </c>
      <c r="P66" s="44">
        <f t="shared" si="8"/>
        <v>12.587469710000001</v>
      </c>
      <c r="Q66" s="44">
        <v>7.1128261500000001</v>
      </c>
      <c r="R66" s="44">
        <v>5.4104646000000001</v>
      </c>
      <c r="S66" s="44">
        <v>6.4178959999999993E-2</v>
      </c>
      <c r="T66" s="44"/>
      <c r="U66" s="44"/>
      <c r="V66" s="44"/>
      <c r="W66" s="44"/>
      <c r="X66" s="44"/>
    </row>
    <row r="67" spans="1:24" hidden="1" outlineLevel="1" collapsed="1">
      <c r="A67" s="9">
        <v>42248</v>
      </c>
      <c r="B67" s="44">
        <v>1276.9632162600001</v>
      </c>
      <c r="C67" s="44">
        <f t="shared" si="0"/>
        <v>1090.20131752</v>
      </c>
      <c r="D67" s="44">
        <f t="shared" si="1"/>
        <v>186.76189873999999</v>
      </c>
      <c r="E67" s="44">
        <f t="shared" si="2"/>
        <v>172.11978614</v>
      </c>
      <c r="F67" s="44">
        <f t="shared" si="3"/>
        <v>14.576792479999998</v>
      </c>
      <c r="G67" s="44">
        <f t="shared" si="4"/>
        <v>6.5320119999999995E-2</v>
      </c>
      <c r="H67" s="44">
        <f t="shared" si="5"/>
        <v>1078.2639806899999</v>
      </c>
      <c r="I67" s="44">
        <v>902.73101875999998</v>
      </c>
      <c r="J67" s="44">
        <f t="shared" si="6"/>
        <v>175.53296193</v>
      </c>
      <c r="K67" s="44">
        <v>166.43383664999999</v>
      </c>
      <c r="L67" s="44">
        <v>9.0990004599999992</v>
      </c>
      <c r="M67" s="44">
        <v>1.2481999999999999E-4</v>
      </c>
      <c r="N67" s="44">
        <f t="shared" si="7"/>
        <v>198.69923556999998</v>
      </c>
      <c r="O67" s="44">
        <v>187.47029875999999</v>
      </c>
      <c r="P67" s="44">
        <f t="shared" si="8"/>
        <v>11.228936809999999</v>
      </c>
      <c r="Q67" s="44">
        <v>5.6859494899999996</v>
      </c>
      <c r="R67" s="44">
        <v>5.4777920199999999</v>
      </c>
      <c r="S67" s="44">
        <v>6.5195299999999998E-2</v>
      </c>
      <c r="T67" s="44"/>
      <c r="U67" s="44"/>
      <c r="V67" s="44"/>
      <c r="W67" s="44"/>
      <c r="X67" s="44"/>
    </row>
    <row r="68" spans="1:24" hidden="1" outlineLevel="1" collapsed="1">
      <c r="A68" s="9">
        <v>42278</v>
      </c>
      <c r="B68" s="44">
        <v>1344.26243043</v>
      </c>
      <c r="C68" s="44">
        <f t="shared" ref="C68" si="9">I68+O68</f>
        <v>1146.2420750400001</v>
      </c>
      <c r="D68" s="44">
        <f t="shared" ref="D68" si="10">J68+P68</f>
        <v>198.02035538999999</v>
      </c>
      <c r="E68" s="44">
        <f t="shared" ref="E68" si="11">K68+Q68</f>
        <v>181.35788470999998</v>
      </c>
      <c r="F68" s="44">
        <f t="shared" ref="F68" si="12">L68+R68</f>
        <v>16.592960720000001</v>
      </c>
      <c r="G68" s="44">
        <f t="shared" ref="G68" si="13">M68+S68</f>
        <v>6.9509959999999996E-2</v>
      </c>
      <c r="H68" s="44">
        <f t="shared" ref="H68" si="14">SUM(I68:J68)</f>
        <v>1173.3234688</v>
      </c>
      <c r="I68" s="44">
        <v>985.65195325000002</v>
      </c>
      <c r="J68" s="44">
        <f t="shared" ref="J68" si="15">SUM(K68:M68)</f>
        <v>187.67151554999998</v>
      </c>
      <c r="K68" s="44">
        <v>176.79433322999998</v>
      </c>
      <c r="L68" s="44">
        <v>10.87705747</v>
      </c>
      <c r="M68" s="44">
        <v>1.2485E-4</v>
      </c>
      <c r="N68" s="44">
        <f t="shared" ref="N68" si="16">SUM(O68:P68)</f>
        <v>170.93896163000002</v>
      </c>
      <c r="O68" s="44">
        <v>160.59012179000001</v>
      </c>
      <c r="P68" s="44">
        <f t="shared" ref="P68" si="17">SUM(Q68:S68)</f>
        <v>10.348839840000002</v>
      </c>
      <c r="Q68" s="44">
        <v>4.5635514800000001</v>
      </c>
      <c r="R68" s="44">
        <v>5.7159032500000002</v>
      </c>
      <c r="S68" s="44">
        <v>6.938511E-2</v>
      </c>
      <c r="T68" s="44"/>
      <c r="U68" s="44"/>
      <c r="V68" s="44"/>
      <c r="W68" s="44"/>
      <c r="X68" s="44"/>
    </row>
    <row r="69" spans="1:24" hidden="1" outlineLevel="1" collapsed="1">
      <c r="A69" s="9">
        <v>42309</v>
      </c>
      <c r="B69" s="44">
        <v>1403.2903768000001</v>
      </c>
      <c r="C69" s="44">
        <f t="shared" ref="C69" si="18">I69+O69</f>
        <v>1208.1904518200001</v>
      </c>
      <c r="D69" s="44">
        <f t="shared" ref="D69" si="19">J69+P69</f>
        <v>195.09992498</v>
      </c>
      <c r="E69" s="44">
        <f t="shared" ref="E69" si="20">K69+Q69</f>
        <v>176.11691078999999</v>
      </c>
      <c r="F69" s="44">
        <f t="shared" ref="F69" si="21">L69+R69</f>
        <v>18.910558460000001</v>
      </c>
      <c r="G69" s="44">
        <f t="shared" ref="G69" si="22">M69+S69</f>
        <v>7.2455729999999982E-2</v>
      </c>
      <c r="H69" s="44">
        <f t="shared" ref="H69" si="23">SUM(I69:J69)</f>
        <v>1235.18279921</v>
      </c>
      <c r="I69" s="44">
        <v>1054.6802551000001</v>
      </c>
      <c r="J69" s="44">
        <f t="shared" ref="J69" si="24">SUM(K69:M69)</f>
        <v>180.50254411</v>
      </c>
      <c r="K69" s="44">
        <v>167.03927628</v>
      </c>
      <c r="L69" s="44">
        <v>13.46314583</v>
      </c>
      <c r="M69" s="44">
        <v>1.22E-4</v>
      </c>
      <c r="N69" s="44">
        <f t="shared" ref="N69" si="25">SUM(O69:P69)</f>
        <v>168.10757759000001</v>
      </c>
      <c r="O69" s="44">
        <v>153.51019672000001</v>
      </c>
      <c r="P69" s="44">
        <f t="shared" ref="P69" si="26">SUM(Q69:S69)</f>
        <v>14.597380869999999</v>
      </c>
      <c r="Q69" s="44">
        <v>9.0776345099999993</v>
      </c>
      <c r="R69" s="44">
        <v>5.4474126299999996</v>
      </c>
      <c r="S69" s="44">
        <v>7.2333729999999985E-2</v>
      </c>
      <c r="T69" s="44"/>
      <c r="U69" s="44"/>
      <c r="V69" s="44"/>
      <c r="W69" s="44"/>
      <c r="X69" s="44"/>
    </row>
    <row r="70" spans="1:24" hidden="1" outlineLevel="1" collapsed="1">
      <c r="A70" s="9">
        <v>42339</v>
      </c>
      <c r="B70" s="44">
        <v>1706.4135452399998</v>
      </c>
      <c r="C70" s="44">
        <f t="shared" ref="C70" si="27">I70+O70</f>
        <v>1299.2385968299998</v>
      </c>
      <c r="D70" s="44">
        <f t="shared" ref="D70" si="28">J70+P70</f>
        <v>407.17494841000001</v>
      </c>
      <c r="E70" s="44">
        <f t="shared" ref="E70" si="29">K70+Q70</f>
        <v>325.10158430999996</v>
      </c>
      <c r="F70" s="44">
        <f t="shared" ref="F70" si="30">L70+R70</f>
        <v>81.750493139999989</v>
      </c>
      <c r="G70" s="44">
        <f t="shared" ref="G70" si="31">M70+S70</f>
        <v>0.3228709600000001</v>
      </c>
      <c r="H70" s="44">
        <f t="shared" ref="H70" si="32">SUM(I70:J70)</f>
        <v>1557.8945684899998</v>
      </c>
      <c r="I70" s="44">
        <v>1169.2527454899998</v>
      </c>
      <c r="J70" s="44">
        <f t="shared" ref="J70" si="33">SUM(K70:M70)</f>
        <v>388.64182299999999</v>
      </c>
      <c r="K70" s="44">
        <v>312.26679617999997</v>
      </c>
      <c r="L70" s="44">
        <v>76.124863719999993</v>
      </c>
      <c r="M70" s="44">
        <v>0.25016310000000008</v>
      </c>
      <c r="N70" s="44">
        <f t="shared" ref="N70" si="34">SUM(O70:P70)</f>
        <v>148.51897675000001</v>
      </c>
      <c r="O70" s="44">
        <v>129.98585134000001</v>
      </c>
      <c r="P70" s="44">
        <f t="shared" ref="P70" si="35">SUM(Q70:S70)</f>
        <v>18.53312541</v>
      </c>
      <c r="Q70" s="44">
        <v>12.83478813</v>
      </c>
      <c r="R70" s="44">
        <v>5.6256294200000001</v>
      </c>
      <c r="S70" s="44">
        <v>7.2707859999999999E-2</v>
      </c>
      <c r="T70" s="44"/>
      <c r="U70" s="44"/>
      <c r="V70" s="44"/>
      <c r="W70" s="44"/>
      <c r="X70" s="44"/>
    </row>
    <row r="71" spans="1:24" hidden="1" outlineLevel="1" collapsed="1">
      <c r="A71" s="9">
        <v>42370</v>
      </c>
      <c r="B71" s="44">
        <v>1723.7904962300001</v>
      </c>
      <c r="C71" s="44">
        <f t="shared" ref="C71" si="36">I71+O71</f>
        <v>1379.3905787700003</v>
      </c>
      <c r="D71" s="44">
        <f t="shared" ref="D71" si="37">J71+P71</f>
        <v>344.39991746000004</v>
      </c>
      <c r="E71" s="44">
        <f t="shared" ref="E71" si="38">K71+Q71</f>
        <v>293.58795698</v>
      </c>
      <c r="F71" s="44">
        <f t="shared" ref="F71" si="39">L71+R71</f>
        <v>50.48539813</v>
      </c>
      <c r="G71" s="44">
        <f t="shared" ref="G71" si="40">M71+S71</f>
        <v>0.32656235000000006</v>
      </c>
      <c r="H71" s="44">
        <f t="shared" ref="H71" si="41">SUM(I71:J71)</f>
        <v>1469.3516264300001</v>
      </c>
      <c r="I71" s="44">
        <v>1149.9821648000002</v>
      </c>
      <c r="J71" s="44">
        <f t="shared" ref="J71" si="42">SUM(K71:M71)</f>
        <v>319.36946163000005</v>
      </c>
      <c r="K71" s="44">
        <v>274.52571165000001</v>
      </c>
      <c r="L71" s="44">
        <v>44.59337712</v>
      </c>
      <c r="M71" s="44">
        <v>0.25037286000000009</v>
      </c>
      <c r="N71" s="44">
        <f t="shared" ref="N71" si="43">SUM(O71:P71)</f>
        <v>254.43886979999999</v>
      </c>
      <c r="O71" s="44">
        <v>229.40841397</v>
      </c>
      <c r="P71" s="44">
        <f t="shared" ref="P71" si="44">SUM(Q71:S71)</f>
        <v>25.030455830000001</v>
      </c>
      <c r="Q71" s="44">
        <v>19.06224533</v>
      </c>
      <c r="R71" s="44">
        <v>5.8920210099999997</v>
      </c>
      <c r="S71" s="44">
        <v>7.6189489999999985E-2</v>
      </c>
      <c r="T71" s="44"/>
      <c r="U71" s="44"/>
      <c r="V71" s="44"/>
      <c r="W71" s="44"/>
      <c r="X71" s="44"/>
    </row>
    <row r="72" spans="1:24" hidden="1" outlineLevel="1" collapsed="1">
      <c r="A72" s="9">
        <v>42401</v>
      </c>
      <c r="B72" s="44">
        <v>1443.5476172499998</v>
      </c>
      <c r="C72" s="44">
        <f t="shared" ref="C72" si="45">I72+O72</f>
        <v>1094.8916239800001</v>
      </c>
      <c r="D72" s="44">
        <f t="shared" ref="D72" si="46">J72+P72</f>
        <v>348.65599327000001</v>
      </c>
      <c r="E72" s="44">
        <f t="shared" ref="E72" si="47">K72+Q72</f>
        <v>317.54932344000002</v>
      </c>
      <c r="F72" s="44">
        <f t="shared" ref="F72" si="48">L72+R72</f>
        <v>30.77419694</v>
      </c>
      <c r="G72" s="44">
        <f t="shared" ref="G72" si="49">M72+S72</f>
        <v>0.33247289000000008</v>
      </c>
      <c r="H72" s="44">
        <f t="shared" ref="H72" si="50">SUM(I72:J72)</f>
        <v>1176.44243095</v>
      </c>
      <c r="I72" s="44">
        <v>870.39796724999997</v>
      </c>
      <c r="J72" s="44">
        <f t="shared" ref="J72" si="51">SUM(K72:M72)</f>
        <v>306.04446369999999</v>
      </c>
      <c r="K72" s="44">
        <v>281.36136762000001</v>
      </c>
      <c r="L72" s="44">
        <v>24.43252494</v>
      </c>
      <c r="M72" s="44">
        <v>0.25057114000000008</v>
      </c>
      <c r="N72" s="44">
        <f t="shared" ref="N72" si="52">SUM(O72:P72)</f>
        <v>267.10518630000001</v>
      </c>
      <c r="O72" s="44">
        <v>224.49365673</v>
      </c>
      <c r="P72" s="44">
        <f t="shared" ref="P72" si="53">SUM(Q72:S72)</f>
        <v>42.611529570000002</v>
      </c>
      <c r="Q72" s="44">
        <v>36.187955819999999</v>
      </c>
      <c r="R72" s="44">
        <v>6.341672</v>
      </c>
      <c r="S72" s="44">
        <v>8.1901749999999995E-2</v>
      </c>
      <c r="T72" s="44"/>
      <c r="U72" s="44"/>
      <c r="V72" s="44"/>
      <c r="W72" s="44"/>
      <c r="X72" s="44"/>
    </row>
    <row r="73" spans="1:24" hidden="1" outlineLevel="1" collapsed="1">
      <c r="A73" s="9">
        <v>42430</v>
      </c>
      <c r="B73" s="44">
        <v>1494.1929621999998</v>
      </c>
      <c r="C73" s="44">
        <f t="shared" ref="C73" si="54">I73+O73</f>
        <v>968.95133297999996</v>
      </c>
      <c r="D73" s="44">
        <f t="shared" ref="D73" si="55">J73+P73</f>
        <v>525.24162922000005</v>
      </c>
      <c r="E73" s="44">
        <f t="shared" ref="E73" si="56">K73+Q73</f>
        <v>473.78769179</v>
      </c>
      <c r="F73" s="44">
        <f t="shared" ref="F73" si="57">L73+R73</f>
        <v>51.123735019999998</v>
      </c>
      <c r="G73" s="44">
        <f t="shared" ref="G73" si="58">M73+S73</f>
        <v>0.33020241</v>
      </c>
      <c r="H73" s="44">
        <f t="shared" ref="H73" si="59">SUM(I73:J73)</f>
        <v>1255.1497313</v>
      </c>
      <c r="I73" s="44">
        <v>795.14118029999997</v>
      </c>
      <c r="J73" s="44">
        <f t="shared" ref="J73" si="60">SUM(K73:M73)</f>
        <v>460.00855100000001</v>
      </c>
      <c r="K73" s="44">
        <v>413.04611675000001</v>
      </c>
      <c r="L73" s="44">
        <v>46.71165105</v>
      </c>
      <c r="M73" s="44">
        <v>0.25078319999999998</v>
      </c>
      <c r="N73" s="44">
        <f t="shared" ref="N73" si="61">SUM(O73:P73)</f>
        <v>239.04323090000003</v>
      </c>
      <c r="O73" s="44">
        <v>173.81015268000002</v>
      </c>
      <c r="P73" s="44">
        <f t="shared" ref="P73" si="62">SUM(Q73:S73)</f>
        <v>65.233078219999996</v>
      </c>
      <c r="Q73" s="44">
        <v>60.741575040000001</v>
      </c>
      <c r="R73" s="44">
        <v>4.4120839700000003</v>
      </c>
      <c r="S73" s="44">
        <v>7.9419210000000004E-2</v>
      </c>
      <c r="T73" s="44"/>
      <c r="U73" s="44"/>
      <c r="V73" s="44"/>
      <c r="W73" s="44"/>
      <c r="X73" s="44"/>
    </row>
    <row r="74" spans="1:24" hidden="1" outlineLevel="1" collapsed="1">
      <c r="A74" s="9">
        <v>42461</v>
      </c>
      <c r="B74" s="44">
        <v>1414.7689725099999</v>
      </c>
      <c r="C74" s="44">
        <f t="shared" ref="C74" si="63">I74+O74</f>
        <v>923.43486535999989</v>
      </c>
      <c r="D74" s="44">
        <f t="shared" ref="D74" si="64">J74+P74</f>
        <v>491.33410714999997</v>
      </c>
      <c r="E74" s="44">
        <f t="shared" ref="E74" si="65">K74+Q74</f>
        <v>423.82258568999987</v>
      </c>
      <c r="F74" s="44">
        <f t="shared" ref="F74" si="66">L74+R74</f>
        <v>67.184261700000008</v>
      </c>
      <c r="G74" s="44">
        <f t="shared" ref="G74" si="67">M74+S74</f>
        <v>0.32725976000000007</v>
      </c>
      <c r="H74" s="44">
        <f t="shared" ref="H74" si="68">SUM(I74:J74)</f>
        <v>1212.0113318699998</v>
      </c>
      <c r="I74" s="44">
        <v>772.92481595999993</v>
      </c>
      <c r="J74" s="44">
        <f t="shared" ref="J74" si="69">SUM(K74:M74)</f>
        <v>439.08651590999995</v>
      </c>
      <c r="K74" s="44">
        <v>371.9652993499999</v>
      </c>
      <c r="L74" s="44">
        <v>66.870227900000003</v>
      </c>
      <c r="M74" s="44">
        <v>0.25098866000000009</v>
      </c>
      <c r="N74" s="44">
        <f t="shared" ref="N74" si="70">SUM(O74:P74)</f>
        <v>202.75764063999998</v>
      </c>
      <c r="O74" s="44">
        <v>150.51004939999999</v>
      </c>
      <c r="P74" s="44">
        <f t="shared" ref="P74" si="71">SUM(Q74:S74)</f>
        <v>52.247591239999998</v>
      </c>
      <c r="Q74" s="44">
        <v>51.857286340000002</v>
      </c>
      <c r="R74" s="44">
        <v>0.31403379999999997</v>
      </c>
      <c r="S74" s="44">
        <v>7.6271099999999994E-2</v>
      </c>
      <c r="T74" s="44"/>
      <c r="U74" s="44"/>
      <c r="V74" s="44"/>
      <c r="W74" s="44"/>
      <c r="X74" s="44"/>
    </row>
    <row r="75" spans="1:24" hidden="1" outlineLevel="1" collapsed="1">
      <c r="A75" s="9">
        <v>42491</v>
      </c>
      <c r="B75" s="44">
        <v>1776.9744322900001</v>
      </c>
      <c r="C75" s="44">
        <f t="shared" ref="C75" si="72">I75+O75</f>
        <v>1289.24775239</v>
      </c>
      <c r="D75" s="44">
        <f t="shared" ref="D75" si="73">J75+P75</f>
        <v>487.72667990000002</v>
      </c>
      <c r="E75" s="44">
        <f t="shared" ref="E75" si="74">K75+Q75</f>
        <v>425.97021693999994</v>
      </c>
      <c r="F75" s="44">
        <f t="shared" ref="F75" si="75">L75+R75</f>
        <v>61.429029289999995</v>
      </c>
      <c r="G75" s="44">
        <f t="shared" ref="G75" si="76">M75+S75</f>
        <v>0.32743367000000012</v>
      </c>
      <c r="H75" s="44">
        <f t="shared" ref="H75" si="77">SUM(I75:J75)</f>
        <v>1608.7267436699999</v>
      </c>
      <c r="I75" s="44">
        <v>1149.12588246</v>
      </c>
      <c r="J75" s="44">
        <f t="shared" ref="J75" si="78">SUM(K75:M75)</f>
        <v>459.60086121000001</v>
      </c>
      <c r="K75" s="44">
        <v>398.62111397999996</v>
      </c>
      <c r="L75" s="44">
        <v>60.728546169999994</v>
      </c>
      <c r="M75" s="44">
        <v>0.25120106000000009</v>
      </c>
      <c r="N75" s="44">
        <f t="shared" ref="N75" si="79">SUM(O75:P75)</f>
        <v>168.24768861999999</v>
      </c>
      <c r="O75" s="44">
        <v>140.12186993</v>
      </c>
      <c r="P75" s="44">
        <f t="shared" ref="P75" si="80">SUM(Q75:S75)</f>
        <v>28.125818689999999</v>
      </c>
      <c r="Q75" s="44">
        <v>27.349102959999996</v>
      </c>
      <c r="R75" s="44">
        <v>0.70048312000000001</v>
      </c>
      <c r="S75" s="44">
        <v>7.6232610000000006E-2</v>
      </c>
      <c r="T75" s="44"/>
      <c r="U75" s="44"/>
      <c r="V75" s="44"/>
      <c r="W75" s="44"/>
      <c r="X75" s="44"/>
    </row>
    <row r="76" spans="1:24" hidden="1" outlineLevel="1" collapsed="1">
      <c r="A76" s="9">
        <v>42522</v>
      </c>
      <c r="B76" s="44">
        <v>1635.7365042599999</v>
      </c>
      <c r="C76" s="44">
        <f t="shared" ref="C76" si="81">I76+O76</f>
        <v>926.05979395999987</v>
      </c>
      <c r="D76" s="44">
        <f t="shared" ref="D76" si="82">J76+P76</f>
        <v>709.67671030000008</v>
      </c>
      <c r="E76" s="44">
        <f t="shared" ref="E76" si="83">K76+Q76</f>
        <v>632.08245423000005</v>
      </c>
      <c r="F76" s="44">
        <f t="shared" ref="F76" si="84">L76+R76</f>
        <v>77.267582900000008</v>
      </c>
      <c r="G76" s="44">
        <f t="shared" ref="G76" si="85">M76+S76</f>
        <v>0.32667317000000007</v>
      </c>
      <c r="H76" s="44">
        <f t="shared" ref="H76" si="86">SUM(I76:J76)</f>
        <v>1489.7761252400001</v>
      </c>
      <c r="I76" s="44">
        <v>792.99563725999985</v>
      </c>
      <c r="J76" s="44">
        <f t="shared" ref="J76" si="87">SUM(K76:M76)</f>
        <v>696.78048798000009</v>
      </c>
      <c r="K76" s="44">
        <v>619.95058512000003</v>
      </c>
      <c r="L76" s="44">
        <v>76.578496050000012</v>
      </c>
      <c r="M76" s="44">
        <v>0.25140681000000009</v>
      </c>
      <c r="N76" s="44">
        <f t="shared" ref="N76" si="88">SUM(O76:P76)</f>
        <v>145.96037902</v>
      </c>
      <c r="O76" s="44">
        <v>133.06415670000001</v>
      </c>
      <c r="P76" s="44">
        <f t="shared" ref="P76" si="89">SUM(Q76:S76)</f>
        <v>12.896222320000001</v>
      </c>
      <c r="Q76" s="44">
        <v>12.13186911</v>
      </c>
      <c r="R76" s="44">
        <v>0.68908685000000003</v>
      </c>
      <c r="S76" s="44">
        <v>7.5266360000000004E-2</v>
      </c>
      <c r="T76" s="44"/>
      <c r="U76" s="44"/>
      <c r="V76" s="44"/>
      <c r="W76" s="44"/>
      <c r="X76" s="44"/>
    </row>
    <row r="77" spans="1:24" hidden="1" outlineLevel="1" collapsed="1">
      <c r="A77" s="9">
        <v>42552</v>
      </c>
      <c r="B77" s="44">
        <v>1455.8215569300003</v>
      </c>
      <c r="C77" s="44">
        <f t="shared" ref="C77" si="90">I77+O77</f>
        <v>853.53589647000001</v>
      </c>
      <c r="D77" s="44">
        <f t="shared" ref="D77" si="91">J77+P77</f>
        <v>602.28566046000003</v>
      </c>
      <c r="E77" s="44">
        <f t="shared" ref="E77" si="92">K77+Q77</f>
        <v>562.96805720999998</v>
      </c>
      <c r="F77" s="44">
        <f t="shared" ref="F77" si="93">L77+R77</f>
        <v>38.99086509</v>
      </c>
      <c r="G77" s="44">
        <f t="shared" ref="G77" si="94">M77+S77</f>
        <v>0.32673816</v>
      </c>
      <c r="H77" s="44">
        <f t="shared" ref="H77" si="95">SUM(I77:J77)</f>
        <v>1293.59919077</v>
      </c>
      <c r="I77" s="44">
        <v>706.82618087000003</v>
      </c>
      <c r="J77" s="44">
        <f t="shared" ref="J77" si="96">SUM(K77:M77)</f>
        <v>586.77300990000003</v>
      </c>
      <c r="K77" s="44">
        <v>548.21838341</v>
      </c>
      <c r="L77" s="44">
        <v>38.303006799999999</v>
      </c>
      <c r="M77" s="44">
        <v>0.25161969000000001</v>
      </c>
      <c r="N77" s="44">
        <f t="shared" ref="N77" si="97">SUM(O77:P77)</f>
        <v>162.22236615999998</v>
      </c>
      <c r="O77" s="44">
        <v>146.70971559999998</v>
      </c>
      <c r="P77" s="44">
        <f t="shared" ref="P77" si="98">SUM(Q77:S77)</f>
        <v>15.512650559999999</v>
      </c>
      <c r="Q77" s="44">
        <v>14.7496738</v>
      </c>
      <c r="R77" s="44">
        <v>0.68785828999999998</v>
      </c>
      <c r="S77" s="44">
        <v>7.5118470000000007E-2</v>
      </c>
      <c r="T77" s="44"/>
      <c r="U77" s="44"/>
      <c r="V77" s="44"/>
      <c r="W77" s="44"/>
      <c r="X77" s="44"/>
    </row>
    <row r="78" spans="1:24" hidden="1" outlineLevel="1" collapsed="1">
      <c r="A78" s="9">
        <v>42583</v>
      </c>
      <c r="B78" s="44">
        <v>1436.7333578900002</v>
      </c>
      <c r="C78" s="44">
        <f t="shared" ref="C78" si="99">I78+O78</f>
        <v>911.4177814300001</v>
      </c>
      <c r="D78" s="44">
        <f t="shared" ref="D78" si="100">J78+P78</f>
        <v>525.31557645999999</v>
      </c>
      <c r="E78" s="44">
        <f t="shared" ref="E78" si="101">K78+Q78</f>
        <v>482.34070790999999</v>
      </c>
      <c r="F78" s="44">
        <f t="shared" ref="F78" si="102">L78+R78</f>
        <v>42.645330379999997</v>
      </c>
      <c r="G78" s="44">
        <f t="shared" ref="G78" si="103">M78+S78</f>
        <v>0.32953816999999996</v>
      </c>
      <c r="H78" s="44">
        <f t="shared" ref="H78" si="104">SUM(I78:J78)</f>
        <v>1246.3148756800001</v>
      </c>
      <c r="I78" s="44">
        <v>739.39524999000002</v>
      </c>
      <c r="J78" s="44">
        <f t="shared" ref="J78" si="105">SUM(K78:M78)</f>
        <v>506.91962568999998</v>
      </c>
      <c r="K78" s="44">
        <v>464.94460323999999</v>
      </c>
      <c r="L78" s="44">
        <v>41.723189789999999</v>
      </c>
      <c r="M78" s="44">
        <v>0.25183265999999999</v>
      </c>
      <c r="N78" s="44">
        <f t="shared" ref="N78" si="106">SUM(O78:P78)</f>
        <v>190.41848221000004</v>
      </c>
      <c r="O78" s="44">
        <v>172.02253144000002</v>
      </c>
      <c r="P78" s="44">
        <f t="shared" ref="P78" si="107">SUM(Q78:S78)</f>
        <v>18.395950770000002</v>
      </c>
      <c r="Q78" s="44">
        <v>17.39610467</v>
      </c>
      <c r="R78" s="44">
        <v>0.92214059000000004</v>
      </c>
      <c r="S78" s="44">
        <v>7.7705510000000005E-2</v>
      </c>
      <c r="T78" s="44"/>
      <c r="U78" s="44"/>
      <c r="V78" s="44"/>
      <c r="W78" s="44"/>
      <c r="X78" s="44"/>
    </row>
    <row r="79" spans="1:24" hidden="1" outlineLevel="1" collapsed="1">
      <c r="A79" s="9">
        <v>42614</v>
      </c>
      <c r="B79" s="44">
        <v>1530.1760850000001</v>
      </c>
      <c r="C79" s="44">
        <f t="shared" ref="C79" si="108">I79+O79</f>
        <v>1017.51187957</v>
      </c>
      <c r="D79" s="44">
        <f t="shared" ref="D79" si="109">J79+P79</f>
        <v>512.66420542999992</v>
      </c>
      <c r="E79" s="44">
        <f t="shared" ref="E79" si="110">K79+Q79</f>
        <v>490.59649631999997</v>
      </c>
      <c r="F79" s="44">
        <f t="shared" ref="F79" si="111">L79+R79</f>
        <v>21.737202740000001</v>
      </c>
      <c r="G79" s="44">
        <f t="shared" ref="G79" si="112">M79+S79</f>
        <v>0.33050637000000005</v>
      </c>
      <c r="H79" s="44">
        <f t="shared" ref="H79" si="113">SUM(I79:J79)</f>
        <v>1337.04710316</v>
      </c>
      <c r="I79" s="44">
        <v>844.17611213999999</v>
      </c>
      <c r="J79" s="44">
        <f t="shared" ref="J79" si="114">SUM(K79:M79)</f>
        <v>492.87099101999996</v>
      </c>
      <c r="K79" s="44">
        <v>471.81798133999996</v>
      </c>
      <c r="L79" s="44">
        <v>20.800970700000001</v>
      </c>
      <c r="M79" s="44">
        <v>0.25203898000000002</v>
      </c>
      <c r="N79" s="44">
        <f t="shared" ref="N79" si="115">SUM(O79:P79)</f>
        <v>193.12898183999997</v>
      </c>
      <c r="O79" s="44">
        <v>173.33576742999998</v>
      </c>
      <c r="P79" s="44">
        <f t="shared" ref="P79" si="116">SUM(Q79:S79)</f>
        <v>19.793214409999997</v>
      </c>
      <c r="Q79" s="44">
        <v>18.778514979999997</v>
      </c>
      <c r="R79" s="44">
        <v>0.93623204000000004</v>
      </c>
      <c r="S79" s="44">
        <v>7.8467389999999998E-2</v>
      </c>
      <c r="T79" s="44"/>
      <c r="U79" s="44"/>
      <c r="V79" s="44"/>
      <c r="W79" s="44"/>
      <c r="X79" s="44"/>
    </row>
    <row r="80" spans="1:24" hidden="1" outlineLevel="1" collapsed="1">
      <c r="A80" s="9">
        <v>42644</v>
      </c>
      <c r="B80" s="44">
        <v>1664.0481170000003</v>
      </c>
      <c r="C80" s="44">
        <f t="shared" ref="C80" si="117">I80+O80</f>
        <v>1040.5926286900001</v>
      </c>
      <c r="D80" s="44">
        <f t="shared" ref="D80" si="118">J80+P80</f>
        <v>623.45548830999996</v>
      </c>
      <c r="E80" s="44">
        <f t="shared" ref="E80" si="119">K80+Q80</f>
        <v>599.82397125</v>
      </c>
      <c r="F80" s="44">
        <f t="shared" ref="F80" si="120">L80+R80</f>
        <v>23.050085970000001</v>
      </c>
      <c r="G80" s="44">
        <f t="shared" ref="G80" si="121">M80+S80</f>
        <v>0.58143109000000004</v>
      </c>
      <c r="H80" s="44">
        <f t="shared" ref="H80" si="122">SUM(I80:J80)</f>
        <v>1471.0430587000001</v>
      </c>
      <c r="I80" s="44">
        <v>867.40285619000008</v>
      </c>
      <c r="J80" s="44">
        <f t="shared" ref="J80" si="123">SUM(K80:M80)</f>
        <v>603.64020250999999</v>
      </c>
      <c r="K80" s="44">
        <v>580.98290857999996</v>
      </c>
      <c r="L80" s="44">
        <v>22.153094920000001</v>
      </c>
      <c r="M80" s="44">
        <v>0.50419901</v>
      </c>
      <c r="N80" s="44">
        <f t="shared" ref="N80" si="124">SUM(O80:P80)</f>
        <v>193.0050583</v>
      </c>
      <c r="O80" s="44">
        <v>173.1897725</v>
      </c>
      <c r="P80" s="44">
        <f t="shared" ref="P80" si="125">SUM(Q80:S80)</f>
        <v>19.815285800000002</v>
      </c>
      <c r="Q80" s="44">
        <v>18.841062669999999</v>
      </c>
      <c r="R80" s="44">
        <v>0.89699105000000001</v>
      </c>
      <c r="S80" s="44">
        <v>7.7232079999999995E-2</v>
      </c>
      <c r="T80" s="44"/>
      <c r="U80" s="44"/>
      <c r="V80" s="44"/>
      <c r="W80" s="44"/>
      <c r="X80" s="44"/>
    </row>
    <row r="81" spans="1:24" hidden="1" outlineLevel="1" collapsed="1">
      <c r="A81" s="9">
        <v>42675</v>
      </c>
      <c r="B81" s="44">
        <v>1613.31889753</v>
      </c>
      <c r="C81" s="44">
        <f t="shared" ref="C81" si="126">I81+O81</f>
        <v>1127.4410649399999</v>
      </c>
      <c r="D81" s="44">
        <f t="shared" ref="D81" si="127">J81+P81</f>
        <v>485.87783258999997</v>
      </c>
      <c r="E81" s="44">
        <f t="shared" ref="E81" si="128">K81+Q81</f>
        <v>460.71275522000002</v>
      </c>
      <c r="F81" s="44">
        <f t="shared" ref="F81" si="129">L81+R81</f>
        <v>24.835097390000001</v>
      </c>
      <c r="G81" s="44">
        <f t="shared" ref="G81" si="130">M81+S81</f>
        <v>0.32997998000000001</v>
      </c>
      <c r="H81" s="44">
        <f t="shared" ref="H81" si="131">SUM(I81:J81)</f>
        <v>1450.98290587</v>
      </c>
      <c r="I81" s="44">
        <v>982.07342505999998</v>
      </c>
      <c r="J81" s="44">
        <f t="shared" ref="J81" si="132">SUM(K81:M81)</f>
        <v>468.90948080999999</v>
      </c>
      <c r="K81" s="44">
        <v>444.69433726</v>
      </c>
      <c r="L81" s="44">
        <v>23.962684620000001</v>
      </c>
      <c r="M81" s="44">
        <v>0.25245893000000003</v>
      </c>
      <c r="N81" s="44">
        <f t="shared" ref="N81" si="133">SUM(O81:P81)</f>
        <v>162.33599166000002</v>
      </c>
      <c r="O81" s="44">
        <v>145.36763988000001</v>
      </c>
      <c r="P81" s="44">
        <f t="shared" ref="P81" si="134">SUM(Q81:S81)</f>
        <v>16.968351780000003</v>
      </c>
      <c r="Q81" s="44">
        <v>16.018417960000001</v>
      </c>
      <c r="R81" s="44">
        <v>0.87241276999999995</v>
      </c>
      <c r="S81" s="44">
        <v>7.7521049999999994E-2</v>
      </c>
      <c r="T81" s="44"/>
      <c r="U81" s="44"/>
      <c r="V81" s="44"/>
      <c r="W81" s="44"/>
      <c r="X81" s="44"/>
    </row>
    <row r="82" spans="1:24" hidden="1" outlineLevel="1" collapsed="1">
      <c r="A82" s="9">
        <v>42705</v>
      </c>
      <c r="B82" s="44">
        <v>1380.8485239899999</v>
      </c>
      <c r="C82" s="44">
        <f t="shared" ref="C82" si="135">I82+O82</f>
        <v>873.52016824999998</v>
      </c>
      <c r="D82" s="44">
        <f t="shared" ref="D82" si="136">J82+P82</f>
        <v>507.32835574000001</v>
      </c>
      <c r="E82" s="44">
        <f t="shared" ref="E82" si="137">K82+Q82</f>
        <v>475.33854120000001</v>
      </c>
      <c r="F82" s="44">
        <f t="shared" ref="F82" si="138">L82+R82</f>
        <v>31.654775710000003</v>
      </c>
      <c r="G82" s="44">
        <f t="shared" ref="G82" si="139">M82+S82</f>
        <v>0.33503883000000001</v>
      </c>
      <c r="H82" s="44">
        <f t="shared" ref="H82" si="140">SUM(I82:J82)</f>
        <v>1228.0981329799999</v>
      </c>
      <c r="I82" s="44">
        <v>739.49470403999999</v>
      </c>
      <c r="J82" s="44">
        <f t="shared" ref="J82" si="141">SUM(K82:M82)</f>
        <v>488.60342894000001</v>
      </c>
      <c r="K82" s="44">
        <v>457.21364751999999</v>
      </c>
      <c r="L82" s="44">
        <v>31.137108860000001</v>
      </c>
      <c r="M82" s="44">
        <v>0.25267255999999999</v>
      </c>
      <c r="N82" s="44">
        <f t="shared" ref="N82" si="142">SUM(O82:P82)</f>
        <v>152.75039100999999</v>
      </c>
      <c r="O82" s="44">
        <v>134.02546421</v>
      </c>
      <c r="P82" s="44">
        <f t="shared" ref="P82" si="143">SUM(Q82:S82)</f>
        <v>18.724926800000002</v>
      </c>
      <c r="Q82" s="44">
        <v>18.12489368</v>
      </c>
      <c r="R82" s="44">
        <v>0.51766685000000001</v>
      </c>
      <c r="S82" s="44">
        <v>8.2366270000000005E-2</v>
      </c>
      <c r="T82" s="44"/>
      <c r="U82" s="44"/>
      <c r="V82" s="44"/>
      <c r="W82" s="44"/>
      <c r="X82" s="44"/>
    </row>
    <row r="83" spans="1:24" hidden="1" outlineLevel="1" collapsed="1">
      <c r="A83" s="9">
        <v>42736</v>
      </c>
      <c r="B83" s="44">
        <v>1430.9632785899998</v>
      </c>
      <c r="C83" s="44">
        <f t="shared" ref="C83" si="144">I83+O83</f>
        <v>914.8635180199999</v>
      </c>
      <c r="D83" s="44">
        <f t="shared" ref="D83" si="145">J83+P83</f>
        <v>516.09976056999994</v>
      </c>
      <c r="E83" s="44">
        <f t="shared" ref="E83" si="146">K83+Q83</f>
        <v>487.57952840000002</v>
      </c>
      <c r="F83" s="44">
        <f t="shared" ref="F83" si="147">L83+R83</f>
        <v>28.185190989999999</v>
      </c>
      <c r="G83" s="44">
        <f t="shared" ref="G83" si="148">M83+S83</f>
        <v>0.33504117999999999</v>
      </c>
      <c r="H83" s="44">
        <f t="shared" ref="H83" si="149">SUM(I83:J83)</f>
        <v>1247.27660616</v>
      </c>
      <c r="I83" s="44">
        <v>746.22308055999997</v>
      </c>
      <c r="J83" s="44">
        <f t="shared" ref="J83" si="150">SUM(K83:M83)</f>
        <v>501.0535256</v>
      </c>
      <c r="K83" s="44">
        <v>473.14075011</v>
      </c>
      <c r="L83" s="44">
        <v>27.65988845</v>
      </c>
      <c r="M83" s="44">
        <v>0.25288704000000001</v>
      </c>
      <c r="N83" s="44">
        <f t="shared" ref="N83" si="151">SUM(O83:P83)</f>
        <v>183.68667242999999</v>
      </c>
      <c r="O83" s="44">
        <v>168.64043745999999</v>
      </c>
      <c r="P83" s="44">
        <f t="shared" ref="P83" si="152">SUM(Q83:S83)</f>
        <v>15.046234969999999</v>
      </c>
      <c r="Q83" s="44">
        <v>14.438778289999998</v>
      </c>
      <c r="R83" s="44">
        <v>0.52530253999999998</v>
      </c>
      <c r="S83" s="44">
        <v>8.215414E-2</v>
      </c>
      <c r="T83" s="44"/>
      <c r="U83" s="44"/>
      <c r="V83" s="44"/>
      <c r="W83" s="44"/>
      <c r="X83" s="44"/>
    </row>
    <row r="84" spans="1:24" hidden="1" outlineLevel="1" collapsed="1">
      <c r="A84" s="9">
        <v>42767</v>
      </c>
      <c r="B84" s="44">
        <v>1358.23137862</v>
      </c>
      <c r="C84" s="44">
        <f t="shared" ref="C84" si="153">I84+O84</f>
        <v>940.47801014999993</v>
      </c>
      <c r="D84" s="44">
        <f t="shared" ref="D84" si="154">J84+P84</f>
        <v>417.75336847000005</v>
      </c>
      <c r="E84" s="44">
        <f t="shared" ref="E84" si="155">K84+Q84</f>
        <v>392.19398576000003</v>
      </c>
      <c r="F84" s="44">
        <f t="shared" ref="F84" si="156">L84+R84</f>
        <v>25.224422150000002</v>
      </c>
      <c r="G84" s="44">
        <f t="shared" ref="G84" si="157">M84+S84</f>
        <v>0.33496056000000002</v>
      </c>
      <c r="H84" s="44">
        <f t="shared" ref="H84" si="158">SUM(I84:J84)</f>
        <v>1181.5714484099999</v>
      </c>
      <c r="I84" s="44">
        <v>785.11391888999992</v>
      </c>
      <c r="J84" s="44">
        <f t="shared" ref="J84" si="159">SUM(K84:M84)</f>
        <v>396.45752952000004</v>
      </c>
      <c r="K84" s="44">
        <v>371.50217674000004</v>
      </c>
      <c r="L84" s="44">
        <v>24.702271790000001</v>
      </c>
      <c r="M84" s="44">
        <v>0.25308099000000001</v>
      </c>
      <c r="N84" s="44">
        <f t="shared" ref="N84" si="160">SUM(O84:P84)</f>
        <v>176.65993021000003</v>
      </c>
      <c r="O84" s="44">
        <v>155.36409126000001</v>
      </c>
      <c r="P84" s="44">
        <f t="shared" ref="P84" si="161">SUM(Q84:S84)</f>
        <v>21.295838950000004</v>
      </c>
      <c r="Q84" s="44">
        <v>20.691809020000001</v>
      </c>
      <c r="R84" s="44">
        <v>0.52215036000000004</v>
      </c>
      <c r="S84" s="44">
        <v>8.1879569999999999E-2</v>
      </c>
      <c r="T84" s="44"/>
      <c r="U84" s="44"/>
      <c r="V84" s="44"/>
      <c r="W84" s="44"/>
      <c r="X84" s="44"/>
    </row>
    <row r="85" spans="1:24" hidden="1" outlineLevel="1" collapsed="1">
      <c r="A85" s="9">
        <v>42795</v>
      </c>
      <c r="B85" s="44">
        <v>1541.1328673000003</v>
      </c>
      <c r="C85" s="44">
        <f t="shared" ref="C85" si="162">I85+O85</f>
        <v>1126.1666035400001</v>
      </c>
      <c r="D85" s="44">
        <f t="shared" ref="D85" si="163">J85+P85</f>
        <v>414.96626375999995</v>
      </c>
      <c r="E85" s="44">
        <f t="shared" ref="E85" si="164">K85+Q85</f>
        <v>381.13721751999998</v>
      </c>
      <c r="F85" s="44">
        <f t="shared" ref="F85" si="165">L85+R85</f>
        <v>33.494029159999997</v>
      </c>
      <c r="G85" s="44">
        <f t="shared" ref="G85" si="166">M85+S85</f>
        <v>0.33501708000000002</v>
      </c>
      <c r="H85" s="44">
        <f t="shared" ref="H85" si="167">SUM(I85:J85)</f>
        <v>1351.7465412399999</v>
      </c>
      <c r="I85" s="44">
        <v>951.67479503000004</v>
      </c>
      <c r="J85" s="44">
        <f t="shared" ref="J85" si="168">SUM(K85:M85)</f>
        <v>400.07174620999996</v>
      </c>
      <c r="K85" s="44">
        <v>366.85271219999998</v>
      </c>
      <c r="L85" s="44">
        <v>32.965738199999997</v>
      </c>
      <c r="M85" s="44">
        <v>0.25329581000000001</v>
      </c>
      <c r="N85" s="44">
        <f t="shared" ref="N85" si="169">SUM(O85:P85)</f>
        <v>189.38632605999999</v>
      </c>
      <c r="O85" s="44">
        <v>174.49180851</v>
      </c>
      <c r="P85" s="44">
        <f t="shared" ref="P85" si="170">SUM(Q85:S85)</f>
        <v>14.89451755</v>
      </c>
      <c r="Q85" s="44">
        <v>14.284505320000001</v>
      </c>
      <c r="R85" s="44">
        <v>0.52829095999999998</v>
      </c>
      <c r="S85" s="44">
        <v>8.1721269999999999E-2</v>
      </c>
      <c r="T85" s="44"/>
      <c r="U85" s="44"/>
      <c r="V85" s="44"/>
      <c r="W85" s="44"/>
      <c r="X85" s="44"/>
    </row>
    <row r="86" spans="1:24" hidden="1" outlineLevel="1" collapsed="1">
      <c r="A86" s="9">
        <v>42826</v>
      </c>
      <c r="B86" s="44">
        <v>1523.1491842</v>
      </c>
      <c r="C86" s="44">
        <f t="shared" ref="C86" si="171">I86+O86</f>
        <v>1099.7857845400001</v>
      </c>
      <c r="D86" s="44">
        <f t="shared" ref="D86" si="172">J86+P86</f>
        <v>423.36339965999997</v>
      </c>
      <c r="E86" s="44">
        <f t="shared" ref="E86" si="173">K86+Q86</f>
        <v>392.70391974</v>
      </c>
      <c r="F86" s="44">
        <f t="shared" ref="F86" si="174">L86+R86</f>
        <v>30.325686520000001</v>
      </c>
      <c r="G86" s="44">
        <f t="shared" ref="G86" si="175">M86+S86</f>
        <v>0.33379340000000002</v>
      </c>
      <c r="H86" s="44">
        <f t="shared" ref="H86" si="176">SUM(I86:J86)</f>
        <v>1261.1196901000001</v>
      </c>
      <c r="I86" s="44">
        <v>854.10608147000005</v>
      </c>
      <c r="J86" s="44">
        <f t="shared" ref="J86" si="177">SUM(K86:M86)</f>
        <v>407.01360862999996</v>
      </c>
      <c r="K86" s="44">
        <v>376.95934122</v>
      </c>
      <c r="L86" s="44">
        <v>29.80088349</v>
      </c>
      <c r="M86" s="44">
        <v>0.25338391999999998</v>
      </c>
      <c r="N86" s="44">
        <f t="shared" ref="N86" si="178">SUM(O86:P86)</f>
        <v>262.02949410000002</v>
      </c>
      <c r="O86" s="44">
        <v>245.67970307000002</v>
      </c>
      <c r="P86" s="44">
        <f t="shared" ref="P86" si="179">SUM(Q86:S86)</f>
        <v>16.349791029999999</v>
      </c>
      <c r="Q86" s="44">
        <v>15.744578519999999</v>
      </c>
      <c r="R86" s="44">
        <v>0.52480302999999995</v>
      </c>
      <c r="S86" s="44">
        <v>8.0409480000000005E-2</v>
      </c>
      <c r="T86" s="44"/>
      <c r="U86" s="44"/>
      <c r="V86" s="44"/>
      <c r="W86" s="44"/>
      <c r="X86" s="44"/>
    </row>
    <row r="87" spans="1:24" hidden="1" outlineLevel="1" collapsed="1">
      <c r="A87" s="9">
        <v>42856</v>
      </c>
      <c r="B87" s="44">
        <v>1523.5060988200003</v>
      </c>
      <c r="C87" s="44">
        <f t="shared" ref="C87" si="180">I87+O87</f>
        <v>1151.8842727000001</v>
      </c>
      <c r="D87" s="44">
        <f t="shared" ref="D87" si="181">J87+P87</f>
        <v>371.62182612000004</v>
      </c>
      <c r="E87" s="44">
        <f t="shared" ref="E87" si="182">K87+Q87</f>
        <v>331.29014859000006</v>
      </c>
      <c r="F87" s="44">
        <f t="shared" ref="F87" si="183">L87+R87</f>
        <v>37.707712030000003</v>
      </c>
      <c r="G87" s="44">
        <f t="shared" ref="G87" si="184">M87+S87</f>
        <v>2.6239654999999997</v>
      </c>
      <c r="H87" s="44">
        <f t="shared" ref="H87" si="185">SUM(I87:J87)</f>
        <v>1252.52456149</v>
      </c>
      <c r="I87" s="44">
        <v>903.31580203999999</v>
      </c>
      <c r="J87" s="44">
        <f t="shared" ref="J87" si="186">SUM(K87:M87)</f>
        <v>349.20875945000006</v>
      </c>
      <c r="K87" s="44">
        <v>312.92056404000004</v>
      </c>
      <c r="L87" s="44">
        <v>33.744062750000005</v>
      </c>
      <c r="M87" s="44">
        <v>2.5441326599999998</v>
      </c>
      <c r="N87" s="44">
        <f t="shared" ref="N87" si="187">SUM(O87:P87)</f>
        <v>270.98153732999998</v>
      </c>
      <c r="O87" s="44">
        <v>248.56847066</v>
      </c>
      <c r="P87" s="44">
        <f t="shared" ref="P87" si="188">SUM(Q87:S87)</f>
        <v>22.413066669999999</v>
      </c>
      <c r="Q87" s="44">
        <v>18.369584549999999</v>
      </c>
      <c r="R87" s="44">
        <v>3.9636492799999998</v>
      </c>
      <c r="S87" s="44">
        <v>7.9832840000000002E-2</v>
      </c>
      <c r="T87" s="44"/>
      <c r="U87" s="44"/>
      <c r="V87" s="44"/>
      <c r="W87" s="44"/>
      <c r="X87" s="44"/>
    </row>
    <row r="88" spans="1:24" hidden="1" outlineLevel="1" collapsed="1">
      <c r="A88" s="9">
        <v>42887</v>
      </c>
      <c r="B88" s="44">
        <v>1685.6695400899998</v>
      </c>
      <c r="C88" s="44">
        <f t="shared" ref="C88" si="189">I88+O88</f>
        <v>1199.2947159299999</v>
      </c>
      <c r="D88" s="44">
        <f t="shared" ref="D88" si="190">J88+P88</f>
        <v>486.37482416</v>
      </c>
      <c r="E88" s="44">
        <f t="shared" ref="E88" si="191">K88+Q88</f>
        <v>422.20348617999997</v>
      </c>
      <c r="F88" s="44">
        <f t="shared" ref="F88" si="192">L88+R88</f>
        <v>61.539946820000004</v>
      </c>
      <c r="G88" s="44">
        <f t="shared" ref="G88" si="193">M88+S88</f>
        <v>2.6313911600000002</v>
      </c>
      <c r="H88" s="44">
        <f t="shared" ref="H88" si="194">SUM(I88:J88)</f>
        <v>1416.6634875099999</v>
      </c>
      <c r="I88" s="44">
        <v>956.94055476999995</v>
      </c>
      <c r="J88" s="44">
        <f t="shared" ref="J88" si="195">SUM(K88:M88)</f>
        <v>459.72293273999998</v>
      </c>
      <c r="K88" s="44">
        <v>404.50047826999997</v>
      </c>
      <c r="L88" s="44">
        <v>52.670102550000003</v>
      </c>
      <c r="M88" s="44">
        <v>2.55235192</v>
      </c>
      <c r="N88" s="44">
        <f t="shared" ref="N88" si="196">SUM(O88:P88)</f>
        <v>269.00605257999996</v>
      </c>
      <c r="O88" s="44">
        <v>242.35416115999999</v>
      </c>
      <c r="P88" s="44">
        <f t="shared" ref="P88" si="197">SUM(Q88:S88)</f>
        <v>26.651891419999998</v>
      </c>
      <c r="Q88" s="44">
        <v>17.70300791</v>
      </c>
      <c r="R88" s="44">
        <v>8.8698442699999998</v>
      </c>
      <c r="S88" s="44">
        <v>7.9039239999999997E-2</v>
      </c>
      <c r="T88" s="44"/>
      <c r="U88" s="44"/>
      <c r="V88" s="44"/>
      <c r="W88" s="44"/>
      <c r="X88" s="44"/>
    </row>
    <row r="89" spans="1:24" hidden="1" outlineLevel="1" collapsed="1">
      <c r="A89" s="9">
        <v>42917</v>
      </c>
      <c r="B89" s="44">
        <v>1707.1032079199999</v>
      </c>
      <c r="C89" s="44">
        <f t="shared" ref="C89" si="198">I89+O89</f>
        <v>1246.10114082</v>
      </c>
      <c r="D89" s="44">
        <f t="shared" ref="D89" si="199">J89+P89</f>
        <v>461.00206709999998</v>
      </c>
      <c r="E89" s="44">
        <f t="shared" ref="E89" si="200">K89+Q89</f>
        <v>420.58597004000001</v>
      </c>
      <c r="F89" s="44">
        <f t="shared" ref="F89" si="201">L89+R89</f>
        <v>37.78434884</v>
      </c>
      <c r="G89" s="44">
        <f t="shared" ref="G89" si="202">M89+S89</f>
        <v>2.63174822</v>
      </c>
      <c r="H89" s="44">
        <f t="shared" ref="H89" si="203">SUM(I89:J89)</f>
        <v>1420.1776201499999</v>
      </c>
      <c r="I89" s="44">
        <v>999.90205312000001</v>
      </c>
      <c r="J89" s="44">
        <f t="shared" ref="J89" si="204">SUM(K89:M89)</f>
        <v>420.27556702999999</v>
      </c>
      <c r="K89" s="44">
        <v>387.45239577000001</v>
      </c>
      <c r="L89" s="44">
        <v>30.26993173</v>
      </c>
      <c r="M89" s="44">
        <v>2.5532395299999999</v>
      </c>
      <c r="N89" s="44">
        <f t="shared" ref="N89" si="205">SUM(O89:P89)</f>
        <v>286.92558776999999</v>
      </c>
      <c r="O89" s="44">
        <v>246.19908769999998</v>
      </c>
      <c r="P89" s="44">
        <f t="shared" ref="P89" si="206">SUM(Q89:S89)</f>
        <v>40.726500069999993</v>
      </c>
      <c r="Q89" s="44">
        <v>33.133574269999997</v>
      </c>
      <c r="R89" s="44">
        <v>7.5144171100000001</v>
      </c>
      <c r="S89" s="44">
        <v>7.8508690000000006E-2</v>
      </c>
      <c r="T89" s="44"/>
      <c r="U89" s="44"/>
      <c r="V89" s="44"/>
      <c r="W89" s="44"/>
      <c r="X89" s="44"/>
    </row>
    <row r="90" spans="1:24" hidden="1" outlineLevel="1" collapsed="1">
      <c r="A90" s="9">
        <v>42948</v>
      </c>
      <c r="B90" s="44">
        <v>1650.3938243100001</v>
      </c>
      <c r="C90" s="44">
        <f t="shared" ref="C90" si="207">I90+O90</f>
        <v>1170.6743711300001</v>
      </c>
      <c r="D90" s="44">
        <f t="shared" ref="D90" si="208">J90+P90</f>
        <v>479.71945317999996</v>
      </c>
      <c r="E90" s="44">
        <f t="shared" ref="E90" si="209">K90+Q90</f>
        <v>431.02857271999994</v>
      </c>
      <c r="F90" s="44">
        <f t="shared" ref="F90" si="210">L90+R90</f>
        <v>46.059934570000003</v>
      </c>
      <c r="G90" s="44">
        <f t="shared" ref="G90" si="211">M90+S90</f>
        <v>2.63094589</v>
      </c>
      <c r="H90" s="44">
        <f t="shared" ref="H90" si="212">SUM(I90:J90)</f>
        <v>1345.6393976099998</v>
      </c>
      <c r="I90" s="44">
        <v>909.04413441999998</v>
      </c>
      <c r="J90" s="44">
        <f t="shared" ref="J90" si="213">SUM(K90:M90)</f>
        <v>436.59526318999997</v>
      </c>
      <c r="K90" s="44">
        <v>398.23391578999997</v>
      </c>
      <c r="L90" s="44">
        <v>35.807892170000002</v>
      </c>
      <c r="M90" s="44">
        <v>2.55345523</v>
      </c>
      <c r="N90" s="44">
        <f t="shared" ref="N90" si="214">SUM(O90:P90)</f>
        <v>304.75442670000001</v>
      </c>
      <c r="O90" s="44">
        <v>261.63023671000002</v>
      </c>
      <c r="P90" s="44">
        <f t="shared" ref="P90" si="215">SUM(Q90:S90)</f>
        <v>43.124189990000005</v>
      </c>
      <c r="Q90" s="44">
        <v>32.794656930000002</v>
      </c>
      <c r="R90" s="44">
        <v>10.252042400000001</v>
      </c>
      <c r="S90" s="44">
        <v>7.7490660000000003E-2</v>
      </c>
      <c r="T90" s="44"/>
      <c r="U90" s="44"/>
      <c r="V90" s="44"/>
      <c r="W90" s="44"/>
      <c r="X90" s="44"/>
    </row>
    <row r="91" spans="1:24" hidden="1" outlineLevel="1" collapsed="1">
      <c r="A91" s="9">
        <v>42979</v>
      </c>
      <c r="B91" s="44">
        <v>1601.7077710399999</v>
      </c>
      <c r="C91" s="44">
        <f t="shared" ref="C91" si="216">I91+O91</f>
        <v>1155.4047356399999</v>
      </c>
      <c r="D91" s="44">
        <f t="shared" ref="D91" si="217">J91+P91</f>
        <v>446.3030354</v>
      </c>
      <c r="E91" s="44">
        <f t="shared" ref="E91" si="218">K91+Q91</f>
        <v>396.23525149999995</v>
      </c>
      <c r="F91" s="44">
        <f t="shared" ref="F91" si="219">L91+R91</f>
        <v>47.43425886</v>
      </c>
      <c r="G91" s="44">
        <f t="shared" ref="G91" si="220">M91+S91</f>
        <v>2.6335250399999999</v>
      </c>
      <c r="H91" s="44">
        <f t="shared" ref="H91" si="221">SUM(I91:J91)</f>
        <v>1327.3026846599998</v>
      </c>
      <c r="I91" s="44">
        <v>920.55577642999992</v>
      </c>
      <c r="J91" s="44">
        <f t="shared" ref="J91" si="222">SUM(K91:M91)</f>
        <v>406.74690822999997</v>
      </c>
      <c r="K91" s="44">
        <v>360.55492965999997</v>
      </c>
      <c r="L91" s="44">
        <v>43.638771339999998</v>
      </c>
      <c r="M91" s="44">
        <v>2.5532072299999999</v>
      </c>
      <c r="N91" s="44">
        <f t="shared" ref="N91" si="223">SUM(O91:P91)</f>
        <v>274.40508638</v>
      </c>
      <c r="O91" s="44">
        <v>234.84895921</v>
      </c>
      <c r="P91" s="44">
        <f t="shared" ref="P91" si="224">SUM(Q91:S91)</f>
        <v>39.556127169999996</v>
      </c>
      <c r="Q91" s="44">
        <v>35.680321839999998</v>
      </c>
      <c r="R91" s="44">
        <v>3.79548752</v>
      </c>
      <c r="S91" s="44">
        <v>8.0317810000000003E-2</v>
      </c>
      <c r="T91" s="44"/>
      <c r="U91" s="44"/>
      <c r="V91" s="44"/>
      <c r="W91" s="44"/>
      <c r="X91" s="44"/>
    </row>
    <row r="92" spans="1:24" hidden="1" outlineLevel="1" collapsed="1">
      <c r="A92" s="9">
        <v>43009</v>
      </c>
      <c r="B92" s="44">
        <v>1683.14764773</v>
      </c>
      <c r="C92" s="44">
        <f t="shared" ref="C92" si="225">I92+O92</f>
        <v>1262.4242178100001</v>
      </c>
      <c r="D92" s="44">
        <f t="shared" ref="D92" si="226">J92+P92</f>
        <v>420.72342992</v>
      </c>
      <c r="E92" s="44">
        <f t="shared" ref="E92" si="227">K92+Q92</f>
        <v>366.60585601999998</v>
      </c>
      <c r="F92" s="44">
        <f t="shared" ref="F92" si="228">L92+R92</f>
        <v>51.482416639999997</v>
      </c>
      <c r="G92" s="44">
        <f t="shared" ref="G92" si="229">M92+S92</f>
        <v>2.6351572599999997</v>
      </c>
      <c r="H92" s="44">
        <f t="shared" ref="H92" si="230">SUM(I92:J92)</f>
        <v>1341.18672515</v>
      </c>
      <c r="I92" s="44">
        <v>951.78203999000004</v>
      </c>
      <c r="J92" s="44">
        <f t="shared" ref="J92" si="231">SUM(K92:M92)</f>
        <v>389.40468515999999</v>
      </c>
      <c r="K92" s="44">
        <v>339.42659080999999</v>
      </c>
      <c r="L92" s="44">
        <v>47.424214039999995</v>
      </c>
      <c r="M92" s="44">
        <v>2.5538803099999998</v>
      </c>
      <c r="N92" s="44">
        <f t="shared" ref="N92" si="232">SUM(O92:P92)</f>
        <v>341.96092258000004</v>
      </c>
      <c r="O92" s="44">
        <v>310.64217782000003</v>
      </c>
      <c r="P92" s="44">
        <f t="shared" ref="P92" si="233">SUM(Q92:S92)</f>
        <v>31.318744759999998</v>
      </c>
      <c r="Q92" s="44">
        <v>27.179265209999997</v>
      </c>
      <c r="R92" s="44">
        <v>4.0582026000000004</v>
      </c>
      <c r="S92" s="44">
        <v>8.1276950000000001E-2</v>
      </c>
      <c r="T92" s="44"/>
      <c r="U92" s="44"/>
      <c r="V92" s="44"/>
      <c r="W92" s="44"/>
      <c r="X92" s="44"/>
    </row>
    <row r="93" spans="1:24" hidden="1" outlineLevel="1" collapsed="1">
      <c r="A93" s="9">
        <v>43040</v>
      </c>
      <c r="B93" s="44">
        <v>2122.6951201100001</v>
      </c>
      <c r="C93" s="44">
        <f t="shared" ref="C93" si="234">I93+O93</f>
        <v>1562.0941261600001</v>
      </c>
      <c r="D93" s="44">
        <f t="shared" ref="D93" si="235">J93+P93</f>
        <v>560.60099395000009</v>
      </c>
      <c r="E93" s="44">
        <f t="shared" ref="E93" si="236">K93+Q93</f>
        <v>505.09617228000002</v>
      </c>
      <c r="F93" s="44">
        <f t="shared" ref="F93" si="237">L93+R93</f>
        <v>52.869378449999999</v>
      </c>
      <c r="G93" s="44">
        <f t="shared" ref="G93" si="238">M93+S93</f>
        <v>2.63544322</v>
      </c>
      <c r="H93" s="44">
        <f t="shared" ref="H93" si="239">SUM(I93:J93)</f>
        <v>1664.0734160100003</v>
      </c>
      <c r="I93" s="44">
        <v>1179.5929735000002</v>
      </c>
      <c r="J93" s="44">
        <f t="shared" ref="J93" si="240">SUM(K93:M93)</f>
        <v>484.48044251000005</v>
      </c>
      <c r="K93" s="44">
        <v>433.69496287000004</v>
      </c>
      <c r="L93" s="44">
        <v>48.231847029999997</v>
      </c>
      <c r="M93" s="44">
        <v>2.5536326100000002</v>
      </c>
      <c r="N93" s="44">
        <f t="shared" ref="N93" si="241">SUM(O93:P93)</f>
        <v>458.62170409999999</v>
      </c>
      <c r="O93" s="44">
        <v>382.50115266</v>
      </c>
      <c r="P93" s="44">
        <f t="shared" ref="P93" si="242">SUM(Q93:S93)</f>
        <v>76.120551440000014</v>
      </c>
      <c r="Q93" s="44">
        <v>71.401209410000007</v>
      </c>
      <c r="R93" s="44">
        <v>4.6375314200000002</v>
      </c>
      <c r="S93" s="44">
        <v>8.1810610000000006E-2</v>
      </c>
      <c r="T93" s="44"/>
      <c r="U93" s="44"/>
      <c r="V93" s="44"/>
      <c r="W93" s="44"/>
      <c r="X93" s="44"/>
    </row>
    <row r="94" spans="1:24" hidden="1" outlineLevel="1" collapsed="1">
      <c r="A94" s="9">
        <v>43070</v>
      </c>
      <c r="B94" s="44">
        <v>2202.2276545200002</v>
      </c>
      <c r="C94" s="44">
        <f t="shared" ref="C94" si="243">I94+O94</f>
        <v>1613.7606553500002</v>
      </c>
      <c r="D94" s="44">
        <f t="shared" ref="D94" si="244">J94+P94</f>
        <v>588.46699916999989</v>
      </c>
      <c r="E94" s="44">
        <f t="shared" ref="E94" si="245">K94+Q94</f>
        <v>533.42324710999992</v>
      </c>
      <c r="F94" s="44">
        <f t="shared" ref="F94" si="246">L94+R94</f>
        <v>54.703636230000001</v>
      </c>
      <c r="G94" s="44">
        <f t="shared" ref="G94" si="247">M94+S94</f>
        <v>0.34011583000000001</v>
      </c>
      <c r="H94" s="44">
        <f t="shared" ref="H94" si="248">SUM(I94:J94)</f>
        <v>1712.7490963300002</v>
      </c>
      <c r="I94" s="44">
        <v>1157.7212116600001</v>
      </c>
      <c r="J94" s="44">
        <f t="shared" ref="J94" si="249">SUM(K94:M94)</f>
        <v>555.02788466999993</v>
      </c>
      <c r="K94" s="44">
        <v>504.90940024999998</v>
      </c>
      <c r="L94" s="44">
        <v>49.863395160000003</v>
      </c>
      <c r="M94" s="44">
        <v>0.25508925999999998</v>
      </c>
      <c r="N94" s="44">
        <f t="shared" ref="N94" si="250">SUM(O94:P94)</f>
        <v>489.47855819000006</v>
      </c>
      <c r="O94" s="44">
        <v>456.03944369000004</v>
      </c>
      <c r="P94" s="44">
        <f t="shared" ref="P94" si="251">SUM(Q94:S94)</f>
        <v>33.439114499999995</v>
      </c>
      <c r="Q94" s="44">
        <v>28.513846860000001</v>
      </c>
      <c r="R94" s="44">
        <v>4.8402410700000003</v>
      </c>
      <c r="S94" s="44">
        <v>8.5026569999999996E-2</v>
      </c>
      <c r="T94" s="44"/>
      <c r="U94" s="44"/>
      <c r="V94" s="44"/>
      <c r="W94" s="44"/>
      <c r="X94" s="44"/>
    </row>
    <row r="95" spans="1:24" hidden="1" outlineLevel="1" collapsed="1">
      <c r="A95" s="9">
        <v>43101</v>
      </c>
      <c r="B95" s="44">
        <v>1993.7131830199999</v>
      </c>
      <c r="C95" s="44">
        <f t="shared" ref="C95" si="252">I95+O95</f>
        <v>1471.8846167700001</v>
      </c>
      <c r="D95" s="44">
        <f t="shared" ref="D95" si="253">J95+P95</f>
        <v>521.82856624999999</v>
      </c>
      <c r="E95" s="44">
        <f t="shared" ref="E95" si="254">K95+Q95</f>
        <v>470.62974179999998</v>
      </c>
      <c r="F95" s="44">
        <f t="shared" ref="F95" si="255">L95+R95</f>
        <v>48.509447430000002</v>
      </c>
      <c r="G95" s="44">
        <f t="shared" ref="G95" si="256">M95+S95</f>
        <v>2.6893770200000002</v>
      </c>
      <c r="H95" s="44">
        <f t="shared" ref="H95" si="257">SUM(I95:J95)</f>
        <v>1573.7227669600002</v>
      </c>
      <c r="I95" s="44">
        <v>1085.2736686800001</v>
      </c>
      <c r="J95" s="44">
        <f t="shared" ref="J95" si="258">SUM(K95:M95)</f>
        <v>488.44909827999999</v>
      </c>
      <c r="K95" s="44">
        <v>442.20661526999999</v>
      </c>
      <c r="L95" s="44">
        <v>43.63795554</v>
      </c>
      <c r="M95" s="44">
        <v>2.6045274700000003</v>
      </c>
      <c r="N95" s="44">
        <f t="shared" ref="N95" si="259">SUM(O95:P95)</f>
        <v>419.99041605999997</v>
      </c>
      <c r="O95" s="44">
        <v>386.61094808999997</v>
      </c>
      <c r="P95" s="44">
        <f t="shared" ref="P95" si="260">SUM(Q95:S95)</f>
        <v>33.37946797</v>
      </c>
      <c r="Q95" s="44">
        <v>28.423126530000001</v>
      </c>
      <c r="R95" s="44">
        <v>4.8714918899999997</v>
      </c>
      <c r="S95" s="44">
        <v>8.4849549999999996E-2</v>
      </c>
      <c r="T95" s="44"/>
      <c r="U95" s="44"/>
      <c r="V95" s="44"/>
      <c r="W95" s="44"/>
      <c r="X95" s="44"/>
    </row>
    <row r="96" spans="1:24" hidden="1" outlineLevel="1" collapsed="1">
      <c r="A96" s="9">
        <v>43132</v>
      </c>
      <c r="B96" s="44">
        <v>1881.5618829599998</v>
      </c>
      <c r="C96" s="44">
        <f t="shared" ref="C96" si="261">I96+O96</f>
        <v>1293.81910515</v>
      </c>
      <c r="D96" s="44">
        <f t="shared" ref="D96" si="262">J96+P96</f>
        <v>587.74277781000001</v>
      </c>
      <c r="E96" s="44">
        <f t="shared" ref="E96" si="263">K96+Q96</f>
        <v>526.53428824000002</v>
      </c>
      <c r="F96" s="44">
        <f t="shared" ref="F96" si="264">L96+R96</f>
        <v>58.563791420000001</v>
      </c>
      <c r="G96" s="44">
        <f t="shared" ref="G96" si="265">M96+S96</f>
        <v>2.64469815</v>
      </c>
      <c r="H96" s="44">
        <f t="shared" ref="H96" si="266">SUM(I96:J96)</f>
        <v>1491.4596455199999</v>
      </c>
      <c r="I96" s="44">
        <v>944.22127369999998</v>
      </c>
      <c r="J96" s="44">
        <f t="shared" ref="J96" si="267">SUM(K96:M96)</f>
        <v>547.23837182</v>
      </c>
      <c r="K96" s="44">
        <v>495.92727805999999</v>
      </c>
      <c r="L96" s="44">
        <v>48.747955910000002</v>
      </c>
      <c r="M96" s="44">
        <v>2.5631378499999999</v>
      </c>
      <c r="N96" s="44">
        <f t="shared" ref="N96" si="268">SUM(O96:P96)</f>
        <v>390.10223744000001</v>
      </c>
      <c r="O96" s="44">
        <v>349.59783145</v>
      </c>
      <c r="P96" s="44">
        <f t="shared" ref="P96" si="269">SUM(Q96:S96)</f>
        <v>40.504405990000002</v>
      </c>
      <c r="Q96" s="44">
        <v>30.60701018</v>
      </c>
      <c r="R96" s="44">
        <v>9.8158355099999994</v>
      </c>
      <c r="S96" s="44">
        <v>8.1560300000000002E-2</v>
      </c>
      <c r="T96" s="44"/>
      <c r="U96" s="44"/>
      <c r="V96" s="44"/>
      <c r="W96" s="44"/>
      <c r="X96" s="44"/>
    </row>
    <row r="97" spans="1:24" hidden="1" outlineLevel="1" collapsed="1">
      <c r="A97" s="9">
        <v>43160</v>
      </c>
      <c r="B97" s="44">
        <v>1991.5082271800002</v>
      </c>
      <c r="C97" s="44">
        <f t="shared" ref="C97" si="270">I97+O97</f>
        <v>1416.31078791</v>
      </c>
      <c r="D97" s="44">
        <f t="shared" ref="D97" si="271">J97+P97</f>
        <v>575.19743927000002</v>
      </c>
      <c r="E97" s="44">
        <f t="shared" ref="E97" si="272">K97+Q97</f>
        <v>532.27591402999997</v>
      </c>
      <c r="F97" s="44">
        <f t="shared" ref="F97" si="273">L97+R97</f>
        <v>40.286179259999997</v>
      </c>
      <c r="G97" s="44">
        <f t="shared" ref="G97" si="274">M97+S97</f>
        <v>2.6353459799999999</v>
      </c>
      <c r="H97" s="44">
        <f t="shared" ref="H97" si="275">SUM(I97:J97)</f>
        <v>1516.11868177</v>
      </c>
      <c r="I97" s="44">
        <v>983.77237848000004</v>
      </c>
      <c r="J97" s="44">
        <f t="shared" ref="J97" si="276">SUM(K97:M97)</f>
        <v>532.34630329000004</v>
      </c>
      <c r="K97" s="44">
        <v>499.19135647000002</v>
      </c>
      <c r="L97" s="44">
        <v>30.600011429999999</v>
      </c>
      <c r="M97" s="44">
        <v>2.5549353899999998</v>
      </c>
      <c r="N97" s="44">
        <f t="shared" ref="N97" si="277">SUM(O97:P97)</f>
        <v>475.38954540999998</v>
      </c>
      <c r="O97" s="44">
        <v>432.53840943</v>
      </c>
      <c r="P97" s="44">
        <f t="shared" ref="P97" si="278">SUM(Q97:S97)</f>
        <v>42.851135980000002</v>
      </c>
      <c r="Q97" s="44">
        <v>33.08455756</v>
      </c>
      <c r="R97" s="44">
        <v>9.6861678300000005</v>
      </c>
      <c r="S97" s="44">
        <v>8.0410590000000004E-2</v>
      </c>
      <c r="T97" s="44"/>
      <c r="U97" s="44"/>
      <c r="V97" s="44"/>
      <c r="W97" s="44"/>
      <c r="X97" s="44"/>
    </row>
    <row r="98" spans="1:24" hidden="1" outlineLevel="1" collapsed="1">
      <c r="A98" s="9">
        <v>43191</v>
      </c>
      <c r="B98" s="44">
        <v>1935.1111035899999</v>
      </c>
      <c r="C98" s="44">
        <f t="shared" ref="C98" si="279">I98+O98</f>
        <v>1216.9939623</v>
      </c>
      <c r="D98" s="44">
        <f t="shared" ref="D98" si="280">J98+P98</f>
        <v>718.11714129000006</v>
      </c>
      <c r="E98" s="44">
        <f t="shared" ref="E98" si="281">K98+Q98</f>
        <v>522.16373786999998</v>
      </c>
      <c r="F98" s="44">
        <f t="shared" ref="F98" si="282">L98+R98</f>
        <v>193.31927873000001</v>
      </c>
      <c r="G98" s="44">
        <f t="shared" ref="G98" si="283">M98+S98</f>
        <v>2.6341246900000002</v>
      </c>
      <c r="H98" s="44">
        <f t="shared" ref="H98" si="284">SUM(I98:J98)</f>
        <v>1396.86041067</v>
      </c>
      <c r="I98" s="44">
        <v>905.09534250000002</v>
      </c>
      <c r="J98" s="44">
        <f t="shared" ref="J98" si="285">SUM(K98:M98)</f>
        <v>491.76506817000001</v>
      </c>
      <c r="K98" s="44">
        <v>462.62324171</v>
      </c>
      <c r="L98" s="44">
        <v>26.587137890000001</v>
      </c>
      <c r="M98" s="44">
        <v>2.5546885700000002</v>
      </c>
      <c r="N98" s="44">
        <f t="shared" ref="N98" si="286">SUM(O98:P98)</f>
        <v>538.25069292000001</v>
      </c>
      <c r="O98" s="44">
        <v>311.89861980000001</v>
      </c>
      <c r="P98" s="44">
        <f t="shared" ref="P98" si="287">SUM(Q98:S98)</f>
        <v>226.35207312</v>
      </c>
      <c r="Q98" s="44">
        <v>59.540496160000004</v>
      </c>
      <c r="R98" s="44">
        <v>166.73214084</v>
      </c>
      <c r="S98" s="44">
        <v>7.9436119999999999E-2</v>
      </c>
      <c r="T98" s="44"/>
      <c r="U98" s="44"/>
      <c r="V98" s="44"/>
      <c r="W98" s="44"/>
      <c r="X98" s="44"/>
    </row>
    <row r="99" spans="1:24" hidden="1" outlineLevel="1" collapsed="1">
      <c r="A99" s="9">
        <v>43221</v>
      </c>
      <c r="B99" s="44">
        <v>2227.8442855100002</v>
      </c>
      <c r="C99" s="44">
        <f t="shared" ref="C99" si="288">I99+O99</f>
        <v>1326.3330267000001</v>
      </c>
      <c r="D99" s="44">
        <f t="shared" ref="D99" si="289">J99+P99</f>
        <v>901.51125880999996</v>
      </c>
      <c r="E99" s="44">
        <f t="shared" ref="E99" si="290">K99+Q99</f>
        <v>627.54570377000005</v>
      </c>
      <c r="F99" s="44">
        <f t="shared" ref="F99" si="291">L99+R99</f>
        <v>271.33101654000001</v>
      </c>
      <c r="G99" s="44">
        <f t="shared" ref="G99" si="292">M99+S99</f>
        <v>2.6345384999999997</v>
      </c>
      <c r="H99" s="44">
        <f t="shared" ref="H99" si="293">SUM(I99:J99)</f>
        <v>1686.9326532</v>
      </c>
      <c r="I99" s="44">
        <v>1089.1556628000001</v>
      </c>
      <c r="J99" s="44">
        <f t="shared" ref="J99" si="294">SUM(K99:M99)</f>
        <v>597.77699039999993</v>
      </c>
      <c r="K99" s="44">
        <v>568.43227181999998</v>
      </c>
      <c r="L99" s="44">
        <v>26.789355660000002</v>
      </c>
      <c r="M99" s="44">
        <v>2.5553629199999999</v>
      </c>
      <c r="N99" s="44">
        <f t="shared" ref="N99" si="295">SUM(O99:P99)</f>
        <v>540.91163231000007</v>
      </c>
      <c r="O99" s="44">
        <v>237.17736390000002</v>
      </c>
      <c r="P99" s="44">
        <f t="shared" ref="P99" si="296">SUM(Q99:S99)</f>
        <v>303.73426841000003</v>
      </c>
      <c r="Q99" s="44">
        <v>59.113431950000006</v>
      </c>
      <c r="R99" s="44">
        <v>244.54166087999999</v>
      </c>
      <c r="S99" s="44">
        <v>7.9175579999999995E-2</v>
      </c>
      <c r="T99" s="44"/>
      <c r="U99" s="44"/>
      <c r="V99" s="44"/>
      <c r="W99" s="44"/>
      <c r="X99" s="44"/>
    </row>
    <row r="100" spans="1:24" hidden="1" outlineLevel="1" collapsed="1">
      <c r="A100" s="9">
        <v>43252</v>
      </c>
      <c r="B100" s="44">
        <v>2149.8837391499997</v>
      </c>
      <c r="C100" s="44">
        <f t="shared" ref="C100" si="297">I100+O100</f>
        <v>1178.3694681900001</v>
      </c>
      <c r="D100" s="44">
        <f t="shared" ref="D100" si="298">J100+P100</f>
        <v>971.51427095999998</v>
      </c>
      <c r="E100" s="44">
        <f t="shared" ref="E100" si="299">K100+Q100</f>
        <v>697.32353188000002</v>
      </c>
      <c r="F100" s="44">
        <f t="shared" ref="F100" si="300">L100+R100</f>
        <v>271.55631031000001</v>
      </c>
      <c r="G100" s="44">
        <f t="shared" ref="G100" si="301">M100+S100</f>
        <v>2.63442877</v>
      </c>
      <c r="H100" s="44">
        <f t="shared" ref="H100" si="302">SUM(I100:J100)</f>
        <v>1610.07738554</v>
      </c>
      <c r="I100" s="44">
        <v>953.60938447000001</v>
      </c>
      <c r="J100" s="44">
        <f t="shared" ref="J100" si="303">SUM(K100:M100)</f>
        <v>656.46800107000001</v>
      </c>
      <c r="K100" s="44">
        <v>627.41476670999998</v>
      </c>
      <c r="L100" s="44">
        <v>26.498117920000002</v>
      </c>
      <c r="M100" s="44">
        <v>2.5551164399999999</v>
      </c>
      <c r="N100" s="44">
        <f t="shared" ref="N100" si="304">SUM(O100:P100)</f>
        <v>539.80635360999997</v>
      </c>
      <c r="O100" s="44">
        <v>224.76008372000001</v>
      </c>
      <c r="P100" s="44">
        <f t="shared" ref="P100" si="305">SUM(Q100:S100)</f>
        <v>315.04626988999996</v>
      </c>
      <c r="Q100" s="44">
        <v>69.908765169999995</v>
      </c>
      <c r="R100" s="44">
        <v>245.05819238999999</v>
      </c>
      <c r="S100" s="44">
        <v>7.931233E-2</v>
      </c>
      <c r="T100" s="44"/>
      <c r="U100" s="44"/>
      <c r="V100" s="44"/>
      <c r="W100" s="44"/>
      <c r="X100" s="44"/>
    </row>
    <row r="101" spans="1:24" hidden="1" outlineLevel="1" collapsed="1">
      <c r="A101" s="9">
        <v>43282</v>
      </c>
      <c r="B101" s="44">
        <v>2070.2064115100002</v>
      </c>
      <c r="C101" s="44">
        <f t="shared" ref="C101" si="306">I101+O101</f>
        <v>1155.4360630799999</v>
      </c>
      <c r="D101" s="44">
        <f t="shared" ref="D101" si="307">J101+P101</f>
        <v>914.77034843000001</v>
      </c>
      <c r="E101" s="44">
        <f t="shared" ref="E101" si="308">K101+Q101</f>
        <v>641.43587566999997</v>
      </c>
      <c r="F101" s="44">
        <f t="shared" ref="F101" si="309">L101+R101</f>
        <v>272.99684590999999</v>
      </c>
      <c r="G101" s="44">
        <f t="shared" ref="G101" si="310">M101+S101</f>
        <v>0.33762685000000003</v>
      </c>
      <c r="H101" s="44">
        <f t="shared" ref="H101" si="311">SUM(I101:J101)</f>
        <v>1501.6832741000001</v>
      </c>
      <c r="I101" s="44">
        <v>908.83974290000003</v>
      </c>
      <c r="J101" s="44">
        <f t="shared" ref="J101" si="312">SUM(K101:M101)</f>
        <v>592.84353120000003</v>
      </c>
      <c r="K101" s="44">
        <v>565.82424966999997</v>
      </c>
      <c r="L101" s="44">
        <v>26.76270719</v>
      </c>
      <c r="M101" s="44">
        <v>0.25657434000000001</v>
      </c>
      <c r="N101" s="44">
        <f t="shared" ref="N101" si="313">SUM(O101:P101)</f>
        <v>568.52313741</v>
      </c>
      <c r="O101" s="44">
        <v>246.59632017999999</v>
      </c>
      <c r="P101" s="44">
        <f t="shared" ref="P101" si="314">SUM(Q101:S101)</f>
        <v>321.92681723000004</v>
      </c>
      <c r="Q101" s="44">
        <v>75.611626000000001</v>
      </c>
      <c r="R101" s="44">
        <v>246.23413872</v>
      </c>
      <c r="S101" s="44">
        <v>8.1052509999999994E-2</v>
      </c>
      <c r="T101" s="44"/>
      <c r="U101" s="44"/>
      <c r="V101" s="44"/>
      <c r="W101" s="44"/>
      <c r="X101" s="44"/>
    </row>
    <row r="102" spans="1:24" hidden="1" outlineLevel="1" collapsed="1">
      <c r="A102" s="9">
        <v>43313</v>
      </c>
      <c r="B102" s="44">
        <v>2111.1232853800002</v>
      </c>
      <c r="C102" s="44">
        <f t="shared" ref="C102" si="315">I102+O102</f>
        <v>1346.1047185099999</v>
      </c>
      <c r="D102" s="44">
        <f t="shared" ref="D102" si="316">J102+P102</f>
        <v>765.01856687000009</v>
      </c>
      <c r="E102" s="44">
        <f t="shared" ref="E102" si="317">K102+Q102</f>
        <v>475.33746054</v>
      </c>
      <c r="F102" s="44">
        <f t="shared" ref="F102" si="318">L102+R102</f>
        <v>289.33864438000001</v>
      </c>
      <c r="G102" s="44">
        <f t="shared" ref="G102" si="319">M102+S102</f>
        <v>0.34246195000000001</v>
      </c>
      <c r="H102" s="44">
        <f t="shared" ref="H102" si="320">SUM(I102:J102)</f>
        <v>1468.7678481399998</v>
      </c>
      <c r="I102" s="44">
        <v>1036.7740987499999</v>
      </c>
      <c r="J102" s="44">
        <f t="shared" ref="J102" si="321">SUM(K102:M102)</f>
        <v>431.99374939</v>
      </c>
      <c r="K102" s="44">
        <v>402.66191275</v>
      </c>
      <c r="L102" s="44">
        <v>29.075044420000001</v>
      </c>
      <c r="M102" s="44">
        <v>0.25679222000000002</v>
      </c>
      <c r="N102" s="44">
        <f t="shared" ref="N102" si="322">SUM(O102:P102)</f>
        <v>642.35543724000001</v>
      </c>
      <c r="O102" s="44">
        <v>309.33061975999999</v>
      </c>
      <c r="P102" s="44">
        <f t="shared" ref="P102" si="323">SUM(Q102:S102)</f>
        <v>333.02481748000002</v>
      </c>
      <c r="Q102" s="44">
        <v>72.675547789999996</v>
      </c>
      <c r="R102" s="44">
        <v>260.26359996000002</v>
      </c>
      <c r="S102" s="44">
        <v>8.5669729999999999E-2</v>
      </c>
      <c r="T102" s="44"/>
      <c r="U102" s="44"/>
      <c r="V102" s="44"/>
      <c r="W102" s="44"/>
      <c r="X102" s="44"/>
    </row>
    <row r="103" spans="1:24" hidden="1" outlineLevel="1" collapsed="1">
      <c r="A103" s="9">
        <v>43344</v>
      </c>
      <c r="B103" s="44">
        <v>2075.1547768700002</v>
      </c>
      <c r="C103" s="44">
        <f t="shared" ref="C103" si="324">I103+O103</f>
        <v>1340.0603893500002</v>
      </c>
      <c r="D103" s="44">
        <f t="shared" ref="D103" si="325">J103+P103</f>
        <v>735.09438752000005</v>
      </c>
      <c r="E103" s="44">
        <f t="shared" ref="E103" si="326">K103+Q103</f>
        <v>455.10048799999998</v>
      </c>
      <c r="F103" s="44">
        <f t="shared" ref="F103" si="327">L103+R103</f>
        <v>276.74126481000002</v>
      </c>
      <c r="G103" s="44">
        <f t="shared" ref="G103" si="328">M103+S103</f>
        <v>3.2526347100000002</v>
      </c>
      <c r="H103" s="44">
        <f t="shared" ref="H103" si="329">SUM(I103:J103)</f>
        <v>1429.1432338900001</v>
      </c>
      <c r="I103" s="44">
        <v>1028.8504915600001</v>
      </c>
      <c r="J103" s="44">
        <f t="shared" ref="J103" si="330">SUM(K103:M103)</f>
        <v>400.29274233000001</v>
      </c>
      <c r="K103" s="44">
        <v>380.82327050999999</v>
      </c>
      <c r="L103" s="44">
        <v>16.30253699</v>
      </c>
      <c r="M103" s="44">
        <v>3.1669348300000002</v>
      </c>
      <c r="N103" s="44">
        <f t="shared" ref="N103" si="331">SUM(O103:P103)</f>
        <v>646.01154298000006</v>
      </c>
      <c r="O103" s="44">
        <v>311.20989779000001</v>
      </c>
      <c r="P103" s="44">
        <f t="shared" ref="P103" si="332">SUM(Q103:S103)</f>
        <v>334.80164518999999</v>
      </c>
      <c r="Q103" s="44">
        <v>74.277217489999998</v>
      </c>
      <c r="R103" s="44">
        <v>260.43872782</v>
      </c>
      <c r="S103" s="44">
        <v>8.5699880000000006E-2</v>
      </c>
      <c r="T103" s="44"/>
      <c r="U103" s="44"/>
      <c r="V103" s="44"/>
      <c r="W103" s="44"/>
      <c r="X103" s="44"/>
    </row>
    <row r="104" spans="1:24" hidden="1" outlineLevel="1" collapsed="1">
      <c r="A104" s="9">
        <v>43374</v>
      </c>
      <c r="B104" s="44">
        <v>2271.9590870899997</v>
      </c>
      <c r="C104" s="44">
        <f t="shared" ref="C104" si="333">I104+O104</f>
        <v>1552.9591139200002</v>
      </c>
      <c r="D104" s="44">
        <f t="shared" ref="D104" si="334">J104+P104</f>
        <v>718.99997316999998</v>
      </c>
      <c r="E104" s="44">
        <f t="shared" ref="E104" si="335">K104+Q104</f>
        <v>440.13728643000002</v>
      </c>
      <c r="F104" s="44">
        <f t="shared" ref="F104" si="336">L104+R104</f>
        <v>275.59538920999995</v>
      </c>
      <c r="G104" s="44">
        <f t="shared" ref="G104" si="337">M104+S104</f>
        <v>3.26729753</v>
      </c>
      <c r="H104" s="44">
        <f t="shared" ref="H104" si="338">SUM(I104:J104)</f>
        <v>1553.5555096600001</v>
      </c>
      <c r="I104" s="44">
        <v>1166.99408715</v>
      </c>
      <c r="J104" s="44">
        <f t="shared" ref="J104" si="339">SUM(K104:M104)</f>
        <v>386.56142251</v>
      </c>
      <c r="K104" s="44">
        <v>366.98205517000002</v>
      </c>
      <c r="L104" s="44">
        <v>16.397391150000001</v>
      </c>
      <c r="M104" s="44">
        <v>3.1819761899999999</v>
      </c>
      <c r="N104" s="44">
        <f t="shared" ref="N104" si="340">SUM(O104:P104)</f>
        <v>718.40357743000004</v>
      </c>
      <c r="O104" s="44">
        <v>385.96502677000001</v>
      </c>
      <c r="P104" s="44">
        <f t="shared" ref="P104" si="341">SUM(Q104:S104)</f>
        <v>332.43855065999998</v>
      </c>
      <c r="Q104" s="44">
        <v>73.155231259999994</v>
      </c>
      <c r="R104" s="44">
        <v>259.19799805999997</v>
      </c>
      <c r="S104" s="44">
        <v>8.5321339999999996E-2</v>
      </c>
      <c r="T104" s="44"/>
      <c r="U104" s="44"/>
      <c r="V104" s="44"/>
      <c r="W104" s="44"/>
      <c r="X104" s="44"/>
    </row>
    <row r="105" spans="1:24" hidden="1" outlineLevel="1" collapsed="1">
      <c r="A105" s="9">
        <v>43405</v>
      </c>
      <c r="B105" s="44">
        <v>2103.39407725</v>
      </c>
      <c r="C105" s="44">
        <f t="shared" ref="C105" si="342">I105+O105</f>
        <v>1307.16910601</v>
      </c>
      <c r="D105" s="44">
        <f t="shared" ref="D105" si="343">J105+P105</f>
        <v>796.22497124000006</v>
      </c>
      <c r="E105" s="44">
        <f t="shared" ref="E105" si="344">K105+Q105</f>
        <v>452.67839485000002</v>
      </c>
      <c r="F105" s="44">
        <f t="shared" ref="F105" si="345">L105+R105</f>
        <v>343.20303807000005</v>
      </c>
      <c r="G105" s="44">
        <f t="shared" ref="G105" si="346">M105+S105</f>
        <v>0.34353832000000001</v>
      </c>
      <c r="H105" s="44">
        <f t="shared" ref="H105" si="347">SUM(I105:J105)</f>
        <v>1430.5834663600001</v>
      </c>
      <c r="I105" s="44">
        <v>966.39287551999996</v>
      </c>
      <c r="J105" s="44">
        <f t="shared" ref="J105" si="348">SUM(K105:M105)</f>
        <v>464.19059084000008</v>
      </c>
      <c r="K105" s="44">
        <v>382.01430714000003</v>
      </c>
      <c r="L105" s="44">
        <v>81.918726190000001</v>
      </c>
      <c r="M105" s="44">
        <v>0.25755750999999999</v>
      </c>
      <c r="N105" s="44">
        <f t="shared" ref="N105" si="349">SUM(O105:P105)</f>
        <v>672.81061089000002</v>
      </c>
      <c r="O105" s="44">
        <v>340.77623048999999</v>
      </c>
      <c r="P105" s="44">
        <f t="shared" ref="P105" si="350">SUM(Q105:S105)</f>
        <v>332.03438040000003</v>
      </c>
      <c r="Q105" s="44">
        <v>70.66408770999999</v>
      </c>
      <c r="R105" s="44">
        <v>261.28431188000002</v>
      </c>
      <c r="S105" s="44">
        <v>8.5980810000000005E-2</v>
      </c>
      <c r="T105" s="44"/>
      <c r="U105" s="44"/>
      <c r="V105" s="44"/>
      <c r="W105" s="44"/>
      <c r="X105" s="44"/>
    </row>
    <row r="106" spans="1:24" hidden="1" outlineLevel="1" collapsed="1">
      <c r="A106" s="9">
        <v>43435</v>
      </c>
      <c r="B106" s="44">
        <v>2451.5214886399999</v>
      </c>
      <c r="C106" s="44">
        <f t="shared" ref="C106" si="351">I106+O106</f>
        <v>1506.43500012</v>
      </c>
      <c r="D106" s="44">
        <f t="shared" ref="D106" si="352">J106+P106</f>
        <v>945.08648851999999</v>
      </c>
      <c r="E106" s="44">
        <f t="shared" ref="E106" si="353">K106+Q106</f>
        <v>607.45586093999998</v>
      </c>
      <c r="F106" s="44">
        <f t="shared" ref="F106" si="354">L106+R106</f>
        <v>334.27873245000001</v>
      </c>
      <c r="G106" s="44">
        <f t="shared" ref="G106" si="355">M106+S106</f>
        <v>3.3518951299999999</v>
      </c>
      <c r="H106" s="44">
        <f t="shared" ref="H106" si="356">SUM(I106:J106)</f>
        <v>1804.61667691</v>
      </c>
      <c r="I106" s="44">
        <v>1173.2386027699999</v>
      </c>
      <c r="J106" s="44">
        <f t="shared" ref="J106" si="357">SUM(K106:M106)</f>
        <v>631.37807413999997</v>
      </c>
      <c r="K106" s="44">
        <v>548.65240516999995</v>
      </c>
      <c r="L106" s="44">
        <v>79.457652390000007</v>
      </c>
      <c r="M106" s="44">
        <v>3.2680165799999998</v>
      </c>
      <c r="N106" s="44">
        <f t="shared" ref="N106" si="358">SUM(O106:P106)</f>
        <v>646.90481173000001</v>
      </c>
      <c r="O106" s="44">
        <v>333.19639734999998</v>
      </c>
      <c r="P106" s="44">
        <f t="shared" ref="P106" si="359">SUM(Q106:S106)</f>
        <v>313.70841438000002</v>
      </c>
      <c r="Q106" s="44">
        <v>58.803455769999999</v>
      </c>
      <c r="R106" s="44">
        <v>254.82108006000001</v>
      </c>
      <c r="S106" s="44">
        <v>8.3878549999999996E-2</v>
      </c>
      <c r="T106" s="44"/>
      <c r="U106" s="44"/>
      <c r="V106" s="44"/>
      <c r="W106" s="44"/>
      <c r="X106" s="44"/>
    </row>
    <row r="107" spans="1:24" hidden="1" outlineLevel="1" collapsed="1">
      <c r="A107" s="9">
        <v>43466</v>
      </c>
      <c r="B107" s="44">
        <v>2472.1964467500002</v>
      </c>
      <c r="C107" s="44">
        <f t="shared" ref="C107" si="360">I107+O107</f>
        <v>1573.8718934899998</v>
      </c>
      <c r="D107" s="44">
        <f t="shared" ref="D107" si="361">J107+P107</f>
        <v>898.32455326000013</v>
      </c>
      <c r="E107" s="44">
        <f t="shared" ref="E107" si="362">K107+Q107</f>
        <v>618.36435166000001</v>
      </c>
      <c r="F107" s="44">
        <f t="shared" ref="F107" si="363">L107+R107</f>
        <v>279.49302262000003</v>
      </c>
      <c r="G107" s="44">
        <f t="shared" ref="G107" si="364">M107+S107</f>
        <v>0.46717897999999997</v>
      </c>
      <c r="H107" s="44">
        <f t="shared" ref="H107" si="365">SUM(I107:J107)</f>
        <v>1792.5122520099999</v>
      </c>
      <c r="I107" s="44">
        <v>1208.0668785299999</v>
      </c>
      <c r="J107" s="44">
        <f t="shared" ref="J107" si="366">SUM(K107:M107)</f>
        <v>584.44537348000006</v>
      </c>
      <c r="K107" s="44">
        <v>560.00999072000002</v>
      </c>
      <c r="L107" s="44">
        <v>24.052286089999999</v>
      </c>
      <c r="M107" s="44">
        <v>0.38309666999999997</v>
      </c>
      <c r="N107" s="44">
        <f t="shared" ref="N107" si="367">SUM(O107:P107)</f>
        <v>679.68419474000007</v>
      </c>
      <c r="O107" s="44">
        <v>365.80501495999999</v>
      </c>
      <c r="P107" s="44">
        <f t="shared" ref="P107" si="368">SUM(Q107:S107)</f>
        <v>313.87917978000002</v>
      </c>
      <c r="Q107" s="44">
        <v>58.354360939999999</v>
      </c>
      <c r="R107" s="44">
        <v>255.44073653000001</v>
      </c>
      <c r="S107" s="44">
        <v>8.4082309999999993E-2</v>
      </c>
      <c r="T107" s="44"/>
      <c r="U107" s="44"/>
      <c r="V107" s="44"/>
      <c r="W107" s="44"/>
      <c r="X107" s="44"/>
    </row>
    <row r="108" spans="1:24" hidden="1" outlineLevel="1" collapsed="1">
      <c r="A108" s="9">
        <v>43497</v>
      </c>
      <c r="B108" s="44">
        <v>2277.0868202900001</v>
      </c>
      <c r="C108" s="44">
        <f t="shared" ref="C108" si="369">I108+O108</f>
        <v>1450.9179552800001</v>
      </c>
      <c r="D108" s="44">
        <f t="shared" ref="D108" si="370">J108+P108</f>
        <v>826.16886500999999</v>
      </c>
      <c r="E108" s="44">
        <f t="shared" ref="E108" si="371">K108+Q108</f>
        <v>502.41929553</v>
      </c>
      <c r="F108" s="44">
        <f t="shared" ref="F108" si="372">L108+R108</f>
        <v>323.35296260999996</v>
      </c>
      <c r="G108" s="44">
        <f t="shared" ref="G108" si="373">M108+S108</f>
        <v>0.39660687</v>
      </c>
      <c r="H108" s="44">
        <f t="shared" ref="H108" si="374">SUM(I108:J108)</f>
        <v>1619.6203351300001</v>
      </c>
      <c r="I108" s="44">
        <v>1071.61431683</v>
      </c>
      <c r="J108" s="44">
        <f t="shared" ref="J108" si="375">SUM(K108:M108)</f>
        <v>548.00601829999994</v>
      </c>
      <c r="K108" s="44">
        <v>472.75895119</v>
      </c>
      <c r="L108" s="44">
        <v>74.93215545999999</v>
      </c>
      <c r="M108" s="44">
        <v>0.31491164999999999</v>
      </c>
      <c r="N108" s="44">
        <f t="shared" ref="N108" si="376">SUM(O108:P108)</f>
        <v>657.46648516000005</v>
      </c>
      <c r="O108" s="44">
        <v>379.30363844999999</v>
      </c>
      <c r="P108" s="44">
        <f t="shared" ref="P108" si="377">SUM(Q108:S108)</f>
        <v>278.16284671</v>
      </c>
      <c r="Q108" s="44">
        <v>29.660344340000002</v>
      </c>
      <c r="R108" s="44">
        <v>248.42080715</v>
      </c>
      <c r="S108" s="44">
        <v>8.1695219999999999E-2</v>
      </c>
      <c r="T108" s="44"/>
      <c r="U108" s="44"/>
      <c r="V108" s="44"/>
      <c r="W108" s="44"/>
      <c r="X108" s="44"/>
    </row>
    <row r="109" spans="1:24" hidden="1" outlineLevel="1" collapsed="1">
      <c r="A109" s="9">
        <v>43525</v>
      </c>
      <c r="B109" s="44">
        <v>2145.8011964400002</v>
      </c>
      <c r="C109" s="44">
        <f t="shared" ref="C109" si="378">I109+O109</f>
        <v>1289.36571985</v>
      </c>
      <c r="D109" s="44">
        <f t="shared" ref="D109" si="379">J109+P109</f>
        <v>856.43547658999989</v>
      </c>
      <c r="E109" s="44">
        <f t="shared" ref="E109" si="380">K109+Q109</f>
        <v>511.82799223999996</v>
      </c>
      <c r="F109" s="44">
        <f t="shared" ref="F109" si="381">L109+R109</f>
        <v>344.15787226999998</v>
      </c>
      <c r="G109" s="44">
        <f t="shared" ref="G109" si="382">M109+S109</f>
        <v>0.44961208000000003</v>
      </c>
      <c r="H109" s="44">
        <f t="shared" ref="H109" si="383">SUM(I109:J109)</f>
        <v>1556.65885106</v>
      </c>
      <c r="I109" s="44">
        <v>981.58768737000003</v>
      </c>
      <c r="J109" s="44">
        <f t="shared" ref="J109" si="384">SUM(K109:M109)</f>
        <v>575.07116368999993</v>
      </c>
      <c r="K109" s="44">
        <v>481.31932740999997</v>
      </c>
      <c r="L109" s="44">
        <v>93.38477134</v>
      </c>
      <c r="M109" s="44">
        <v>0.36706494000000001</v>
      </c>
      <c r="N109" s="44">
        <f t="shared" ref="N109" si="385">SUM(O109:P109)</f>
        <v>589.14234537999994</v>
      </c>
      <c r="O109" s="44">
        <v>307.77803247999998</v>
      </c>
      <c r="P109" s="44">
        <f t="shared" ref="P109" si="386">SUM(Q109:S109)</f>
        <v>281.36431289999996</v>
      </c>
      <c r="Q109" s="44">
        <v>30.508664830000001</v>
      </c>
      <c r="R109" s="44">
        <v>250.77310093</v>
      </c>
      <c r="S109" s="44">
        <v>8.2547140000000005E-2</v>
      </c>
      <c r="T109" s="44"/>
      <c r="U109" s="44"/>
      <c r="V109" s="44"/>
      <c r="W109" s="44"/>
      <c r="X109" s="44"/>
    </row>
    <row r="110" spans="1:24" hidden="1" outlineLevel="1" collapsed="1">
      <c r="A110" s="9">
        <v>43556</v>
      </c>
      <c r="B110" s="44">
        <v>1887.47026736</v>
      </c>
      <c r="C110" s="44">
        <f t="shared" ref="C110" si="387">I110+O110</f>
        <v>1158.50095136</v>
      </c>
      <c r="D110" s="44">
        <f t="shared" ref="D110" si="388">J110+P110</f>
        <v>728.96931600000005</v>
      </c>
      <c r="E110" s="44">
        <f t="shared" ref="E110" si="389">K110+Q110</f>
        <v>495.42376944</v>
      </c>
      <c r="F110" s="44">
        <f t="shared" ref="F110" si="390">L110+R110</f>
        <v>232.91617776000001</v>
      </c>
      <c r="G110" s="44">
        <f t="shared" ref="G110" si="391">M110+S110</f>
        <v>0.62936879999999995</v>
      </c>
      <c r="H110" s="44">
        <f t="shared" ref="H110" si="392">SUM(I110:J110)</f>
        <v>1400.70024511</v>
      </c>
      <c r="I110" s="44">
        <v>871.35278933999996</v>
      </c>
      <c r="J110" s="44">
        <f t="shared" ref="J110" si="393">SUM(K110:M110)</f>
        <v>529.34745577000001</v>
      </c>
      <c r="K110" s="44">
        <v>461.01712204</v>
      </c>
      <c r="L110" s="44">
        <v>67.781577830000003</v>
      </c>
      <c r="M110" s="44">
        <v>0.54875589999999996</v>
      </c>
      <c r="N110" s="44">
        <f t="shared" ref="N110" si="394">SUM(O110:P110)</f>
        <v>486.77002225000001</v>
      </c>
      <c r="O110" s="44">
        <v>287.14816202000003</v>
      </c>
      <c r="P110" s="44">
        <f t="shared" ref="P110" si="395">SUM(Q110:S110)</f>
        <v>199.62186023000001</v>
      </c>
      <c r="Q110" s="44">
        <v>34.406647399999997</v>
      </c>
      <c r="R110" s="44">
        <v>165.13459993000001</v>
      </c>
      <c r="S110" s="44">
        <v>8.0612900000000001E-2</v>
      </c>
      <c r="T110" s="44"/>
      <c r="U110" s="44"/>
      <c r="V110" s="44"/>
      <c r="W110" s="44"/>
      <c r="X110" s="44"/>
    </row>
    <row r="111" spans="1:24" hidden="1" outlineLevel="1" collapsed="1">
      <c r="A111" s="9">
        <v>43586</v>
      </c>
      <c r="B111" s="44">
        <v>2162.7610771700001</v>
      </c>
      <c r="C111" s="44">
        <f t="shared" ref="C111" si="396">I111+O111</f>
        <v>1476.86697635</v>
      </c>
      <c r="D111" s="44">
        <f t="shared" ref="D111" si="397">J111+P111</f>
        <v>685.89410082000006</v>
      </c>
      <c r="E111" s="44">
        <f t="shared" ref="E111" si="398">K111+Q111</f>
        <v>585.22207309000009</v>
      </c>
      <c r="F111" s="44">
        <f t="shared" ref="F111" si="399">L111+R111</f>
        <v>99.954028899999997</v>
      </c>
      <c r="G111" s="44">
        <f t="shared" ref="G111" si="400">M111+S111</f>
        <v>0.71799882999999998</v>
      </c>
      <c r="H111" s="44">
        <f t="shared" ref="H111" si="401">SUM(I111:J111)</f>
        <v>1575.5359797000001</v>
      </c>
      <c r="I111" s="44">
        <v>929.78212586999996</v>
      </c>
      <c r="J111" s="44">
        <f t="shared" ref="J111" si="402">SUM(K111:M111)</f>
        <v>645.75385383000003</v>
      </c>
      <c r="K111" s="44">
        <v>550.29912620000005</v>
      </c>
      <c r="L111" s="44">
        <v>94.81813416</v>
      </c>
      <c r="M111" s="44">
        <v>0.63659346999999999</v>
      </c>
      <c r="N111" s="44">
        <f t="shared" ref="N111" si="403">SUM(O111:P111)</f>
        <v>587.22509747000004</v>
      </c>
      <c r="O111" s="44">
        <v>547.08485048</v>
      </c>
      <c r="P111" s="44">
        <f t="shared" ref="P111" si="404">SUM(Q111:S111)</f>
        <v>40.140246989999994</v>
      </c>
      <c r="Q111" s="44">
        <v>34.922946889999999</v>
      </c>
      <c r="R111" s="44">
        <v>5.1358947400000003</v>
      </c>
      <c r="S111" s="44">
        <v>8.1405359999999996E-2</v>
      </c>
      <c r="T111" s="44"/>
      <c r="U111" s="44"/>
      <c r="V111" s="44"/>
      <c r="W111" s="44"/>
      <c r="X111" s="44"/>
    </row>
    <row r="112" spans="1:24" hidden="1" outlineLevel="1" collapsed="1">
      <c r="A112" s="9">
        <v>43617</v>
      </c>
      <c r="B112" s="44">
        <v>2373.0986043399998</v>
      </c>
      <c r="C112" s="44">
        <f t="shared" ref="C112" si="405">I112+O112</f>
        <v>1398.9399586700001</v>
      </c>
      <c r="D112" s="44">
        <f t="shared" ref="D112" si="406">J112+P112</f>
        <v>974.15864566999994</v>
      </c>
      <c r="E112" s="44">
        <f t="shared" ref="E112" si="407">K112+Q112</f>
        <v>890.3064534099999</v>
      </c>
      <c r="F112" s="44">
        <f t="shared" ref="F112" si="408">L112+R112</f>
        <v>83.136595999999997</v>
      </c>
      <c r="G112" s="44">
        <f t="shared" ref="G112" si="409">M112+S112</f>
        <v>0.71559625999999998</v>
      </c>
      <c r="H112" s="44">
        <f t="shared" ref="H112" si="410">SUM(I112:J112)</f>
        <v>1573.9494669599999</v>
      </c>
      <c r="I112" s="44">
        <v>928.50186155000006</v>
      </c>
      <c r="J112" s="44">
        <f t="shared" ref="J112" si="411">SUM(K112:M112)</f>
        <v>645.44760540999994</v>
      </c>
      <c r="K112" s="44">
        <v>566.67660451999996</v>
      </c>
      <c r="L112" s="44">
        <v>78.134646119999999</v>
      </c>
      <c r="M112" s="44">
        <v>0.63635476999999996</v>
      </c>
      <c r="N112" s="44">
        <f t="shared" ref="N112" si="412">SUM(O112:P112)</f>
        <v>799.14913737999996</v>
      </c>
      <c r="O112" s="44">
        <v>470.43809712000001</v>
      </c>
      <c r="P112" s="44">
        <f t="shared" ref="P112" si="413">SUM(Q112:S112)</f>
        <v>328.71104026</v>
      </c>
      <c r="Q112" s="44">
        <v>323.62984889000001</v>
      </c>
      <c r="R112" s="44">
        <v>5.0019498799999997</v>
      </c>
      <c r="S112" s="44">
        <v>7.9241489999999998E-2</v>
      </c>
      <c r="T112" s="44"/>
      <c r="U112" s="44"/>
      <c r="V112" s="44"/>
      <c r="W112" s="44"/>
      <c r="X112" s="44"/>
    </row>
    <row r="113" spans="1:24" hidden="1" outlineLevel="1" collapsed="1">
      <c r="A113" s="9">
        <v>43647</v>
      </c>
      <c r="B113" s="44">
        <v>2353.5176984999998</v>
      </c>
      <c r="C113" s="44">
        <f t="shared" ref="C113" si="414">I113+O113</f>
        <v>1459.13323165</v>
      </c>
      <c r="D113" s="44">
        <f t="shared" ref="D113" si="415">J113+P113</f>
        <v>894.38446684999997</v>
      </c>
      <c r="E113" s="44">
        <f t="shared" ref="E113" si="416">K113+Q113</f>
        <v>820.17246978999992</v>
      </c>
      <c r="F113" s="44">
        <f t="shared" ref="F113" si="417">L113+R113</f>
        <v>73.372317040000013</v>
      </c>
      <c r="G113" s="44">
        <f t="shared" ref="G113" si="418">M113+S113</f>
        <v>0.83968002000000008</v>
      </c>
      <c r="H113" s="44">
        <f t="shared" ref="H113" si="419">SUM(I113:J113)</f>
        <v>1550.5419233100001</v>
      </c>
      <c r="I113" s="44">
        <v>972.23206987000003</v>
      </c>
      <c r="J113" s="44">
        <f t="shared" ref="J113" si="420">SUM(K113:M113)</f>
        <v>578.30985343999998</v>
      </c>
      <c r="K113" s="44">
        <v>508.97019356999999</v>
      </c>
      <c r="L113" s="44">
        <v>68.575971910000007</v>
      </c>
      <c r="M113" s="44">
        <v>0.76368796000000005</v>
      </c>
      <c r="N113" s="44">
        <f t="shared" ref="N113" si="421">SUM(O113:P113)</f>
        <v>802.97577518999992</v>
      </c>
      <c r="O113" s="44">
        <v>486.90116178</v>
      </c>
      <c r="P113" s="44">
        <f t="shared" ref="P113" si="422">SUM(Q113:S113)</f>
        <v>316.07461340999998</v>
      </c>
      <c r="Q113" s="44">
        <v>311.20227621999999</v>
      </c>
      <c r="R113" s="44">
        <v>4.7963451299999997</v>
      </c>
      <c r="S113" s="44">
        <v>7.599206E-2</v>
      </c>
      <c r="T113" s="44"/>
      <c r="U113" s="44"/>
      <c r="V113" s="44"/>
      <c r="W113" s="44"/>
      <c r="X113" s="44"/>
    </row>
    <row r="114" spans="1:24" hidden="1" outlineLevel="1" collapsed="1">
      <c r="A114" s="9">
        <v>43678</v>
      </c>
      <c r="B114" s="44">
        <v>2202.17180121</v>
      </c>
      <c r="C114" s="44">
        <f t="shared" ref="C114" si="423">I114+O114</f>
        <v>1255.86213834</v>
      </c>
      <c r="D114" s="44">
        <f t="shared" ref="D114" si="424">J114+P114</f>
        <v>946.30966287000001</v>
      </c>
      <c r="E114" s="44">
        <f t="shared" ref="E114" si="425">K114+Q114</f>
        <v>840.24107506999997</v>
      </c>
      <c r="F114" s="44">
        <f t="shared" ref="F114" si="426">L114+R114</f>
        <v>103.97226194000001</v>
      </c>
      <c r="G114" s="44">
        <f t="shared" ref="G114" si="427">M114+S114</f>
        <v>2.0963258599999999</v>
      </c>
      <c r="H114" s="44">
        <f t="shared" ref="H114" si="428">SUM(I114:J114)</f>
        <v>1492.4356028099999</v>
      </c>
      <c r="I114" s="44">
        <v>848.93275914999992</v>
      </c>
      <c r="J114" s="44">
        <f t="shared" ref="J114" si="429">SUM(K114:M114)</f>
        <v>643.50284365999994</v>
      </c>
      <c r="K114" s="44">
        <v>542.33612172999995</v>
      </c>
      <c r="L114" s="44">
        <v>99.146833040000004</v>
      </c>
      <c r="M114" s="44">
        <v>2.0198888899999998</v>
      </c>
      <c r="N114" s="44">
        <f t="shared" ref="N114" si="430">SUM(O114:P114)</f>
        <v>709.73619840000003</v>
      </c>
      <c r="O114" s="44">
        <v>406.92937919000002</v>
      </c>
      <c r="P114" s="44">
        <f t="shared" ref="P114" si="431">SUM(Q114:S114)</f>
        <v>302.80681921000001</v>
      </c>
      <c r="Q114" s="44">
        <v>297.90495334000002</v>
      </c>
      <c r="R114" s="44">
        <v>4.8254289000000004</v>
      </c>
      <c r="S114" s="44">
        <v>7.6436970000000007E-2</v>
      </c>
      <c r="T114" s="44"/>
      <c r="U114" s="44"/>
      <c r="V114" s="44"/>
      <c r="W114" s="44"/>
      <c r="X114" s="44"/>
    </row>
    <row r="115" spans="1:24" hidden="1" outlineLevel="1" collapsed="1">
      <c r="A115" s="9">
        <v>43709</v>
      </c>
      <c r="B115" s="44">
        <v>2291.1058957699997</v>
      </c>
      <c r="C115" s="44">
        <f t="shared" ref="C115" si="432">I115+O115</f>
        <v>1352.16046424</v>
      </c>
      <c r="D115" s="44">
        <f t="shared" ref="D115" si="433">J115+P115</f>
        <v>938.94543152999995</v>
      </c>
      <c r="E115" s="44">
        <f t="shared" ref="E115" si="434">K115+Q115</f>
        <v>846.84842978999995</v>
      </c>
      <c r="F115" s="44">
        <f t="shared" ref="F115" si="435">L115+R115</f>
        <v>90.132806959999996</v>
      </c>
      <c r="G115" s="44">
        <f t="shared" ref="G115" si="436">M115+S115</f>
        <v>1.9641947800000001</v>
      </c>
      <c r="H115" s="44">
        <f t="shared" ref="H115" si="437">SUM(I115:J115)</f>
        <v>1627.4852150500001</v>
      </c>
      <c r="I115" s="44">
        <v>975.72538699999996</v>
      </c>
      <c r="J115" s="44">
        <f t="shared" ref="J115" si="438">SUM(K115:M115)</f>
        <v>651.75982805000001</v>
      </c>
      <c r="K115" s="44">
        <v>564.34229985000002</v>
      </c>
      <c r="L115" s="44">
        <v>85.526265559999999</v>
      </c>
      <c r="M115" s="44">
        <v>1.8912626400000001</v>
      </c>
      <c r="N115" s="44">
        <f t="shared" ref="N115" si="439">SUM(O115:P115)</f>
        <v>663.62068072</v>
      </c>
      <c r="O115" s="44">
        <v>376.43507724</v>
      </c>
      <c r="P115" s="44">
        <f t="shared" ref="P115" si="440">SUM(Q115:S115)</f>
        <v>287.18560348</v>
      </c>
      <c r="Q115" s="44">
        <v>282.50612993999999</v>
      </c>
      <c r="R115" s="44">
        <v>4.6065414000000002</v>
      </c>
      <c r="S115" s="44">
        <v>7.2932140000000006E-2</v>
      </c>
      <c r="T115" s="44"/>
      <c r="U115" s="44"/>
      <c r="V115" s="44"/>
      <c r="W115" s="44"/>
      <c r="X115" s="44"/>
    </row>
    <row r="116" spans="1:24" hidden="1" outlineLevel="1" collapsed="1">
      <c r="A116" s="9">
        <v>43739</v>
      </c>
      <c r="B116" s="44">
        <v>2534.1245644299997</v>
      </c>
      <c r="C116" s="44">
        <f t="shared" ref="C116" si="441">I116+O116</f>
        <v>1653.43385199</v>
      </c>
      <c r="D116" s="44">
        <f t="shared" ref="D116" si="442">J116+P116</f>
        <v>880.69071243999997</v>
      </c>
      <c r="E116" s="44">
        <f t="shared" ref="E116" si="443">K116+Q116</f>
        <v>807.94256115999997</v>
      </c>
      <c r="F116" s="44">
        <f t="shared" ref="F116" si="444">L116+R116</f>
        <v>70.888446720000005</v>
      </c>
      <c r="G116" s="44">
        <f t="shared" ref="G116" si="445">M116+S116</f>
        <v>1.85970456</v>
      </c>
      <c r="H116" s="44">
        <f t="shared" ref="H116" si="446">SUM(I116:J116)</f>
        <v>1844.01985444</v>
      </c>
      <c r="I116" s="44">
        <v>1149.45527416</v>
      </c>
      <c r="J116" s="44">
        <f t="shared" ref="J116" si="447">SUM(K116:M116)</f>
        <v>694.56458027999997</v>
      </c>
      <c r="K116" s="44">
        <v>626.67426307999995</v>
      </c>
      <c r="L116" s="44">
        <v>66.10633227000001</v>
      </c>
      <c r="M116" s="44">
        <v>1.7839849299999999</v>
      </c>
      <c r="N116" s="44">
        <f t="shared" ref="N116" si="448">SUM(O116:P116)</f>
        <v>690.10470998999995</v>
      </c>
      <c r="O116" s="44">
        <v>503.97857783000001</v>
      </c>
      <c r="P116" s="44">
        <f t="shared" ref="P116" si="449">SUM(Q116:S116)</f>
        <v>186.12613216</v>
      </c>
      <c r="Q116" s="44">
        <v>181.26829807999999</v>
      </c>
      <c r="R116" s="44">
        <v>4.7821144499999999</v>
      </c>
      <c r="S116" s="44">
        <v>7.5719629999999996E-2</v>
      </c>
      <c r="T116" s="44"/>
      <c r="U116" s="44"/>
      <c r="V116" s="44"/>
      <c r="W116" s="44"/>
      <c r="X116" s="44"/>
    </row>
    <row r="117" spans="1:24" hidden="1" outlineLevel="1" collapsed="1">
      <c r="A117" s="9">
        <v>43770</v>
      </c>
      <c r="B117" s="44">
        <v>2570.1414334300002</v>
      </c>
      <c r="C117" s="44">
        <f t="shared" ref="C117" si="450">I117+O117</f>
        <v>1677.1293845700002</v>
      </c>
      <c r="D117" s="44">
        <f t="shared" ref="D117" si="451">J117+P117</f>
        <v>893.01204886000005</v>
      </c>
      <c r="E117" s="44">
        <f t="shared" ref="E117" si="452">K117+Q117</f>
        <v>833.65432627000007</v>
      </c>
      <c r="F117" s="44">
        <f t="shared" ref="F117" si="453">L117+R117</f>
        <v>57.547225990000001</v>
      </c>
      <c r="G117" s="44">
        <f t="shared" ref="G117" si="454">M117+S117</f>
        <v>1.8104966</v>
      </c>
      <c r="H117" s="44">
        <f t="shared" ref="H117" si="455">SUM(I117:J117)</f>
        <v>1925.8838672100003</v>
      </c>
      <c r="I117" s="44">
        <v>1251.8513893400002</v>
      </c>
      <c r="J117" s="44">
        <f t="shared" ref="J117" si="456">SUM(K117:M117)</f>
        <v>674.03247787000009</v>
      </c>
      <c r="K117" s="44">
        <v>619.3345093800001</v>
      </c>
      <c r="L117" s="44">
        <v>52.96026123</v>
      </c>
      <c r="M117" s="44">
        <v>1.7377072600000001</v>
      </c>
      <c r="N117" s="44">
        <f t="shared" ref="N117" si="457">SUM(O117:P117)</f>
        <v>644.25756621999994</v>
      </c>
      <c r="O117" s="44">
        <v>425.27799522999999</v>
      </c>
      <c r="P117" s="44">
        <f t="shared" ref="P117" si="458">SUM(Q117:S117)</f>
        <v>218.97957099000001</v>
      </c>
      <c r="Q117" s="44">
        <v>214.31981689</v>
      </c>
      <c r="R117" s="44">
        <v>4.5869647599999999</v>
      </c>
      <c r="S117" s="44">
        <v>7.2789339999999994E-2</v>
      </c>
      <c r="T117" s="44"/>
      <c r="U117" s="44"/>
      <c r="V117" s="44"/>
      <c r="W117" s="44"/>
      <c r="X117" s="44"/>
    </row>
    <row r="118" spans="1:24" hidden="1" outlineLevel="1" collapsed="1">
      <c r="A118" s="9">
        <v>43800</v>
      </c>
      <c r="B118" s="44">
        <v>2702.5193296699999</v>
      </c>
      <c r="C118" s="44">
        <f t="shared" ref="C118" si="459">I118+O118</f>
        <v>1679.97345279</v>
      </c>
      <c r="D118" s="44">
        <f t="shared" ref="D118" si="460">J118+P118</f>
        <v>1022.5458768799999</v>
      </c>
      <c r="E118" s="44">
        <f t="shared" ref="E118" si="461">K118+Q118</f>
        <v>971.60533422000003</v>
      </c>
      <c r="F118" s="44">
        <f t="shared" ref="F118" si="462">L118+R118</f>
        <v>46.638503259999993</v>
      </c>
      <c r="G118" s="44">
        <f t="shared" ref="G118" si="463">M118+S118</f>
        <v>4.3020394</v>
      </c>
      <c r="H118" s="44">
        <f t="shared" ref="H118" si="464">SUM(I118:J118)</f>
        <v>2132.1221478899997</v>
      </c>
      <c r="I118" s="44">
        <v>1333.53518332</v>
      </c>
      <c r="J118" s="44">
        <f t="shared" ref="J118" si="465">SUM(K118:M118)</f>
        <v>798.58696456999996</v>
      </c>
      <c r="K118" s="44">
        <v>754.74422661000006</v>
      </c>
      <c r="L118" s="44">
        <v>42.117257949999996</v>
      </c>
      <c r="M118" s="44">
        <v>1.7254800100000001</v>
      </c>
      <c r="N118" s="44">
        <f t="shared" ref="N118" si="466">SUM(O118:P118)</f>
        <v>570.39718177999998</v>
      </c>
      <c r="O118" s="44">
        <v>346.43826947000002</v>
      </c>
      <c r="P118" s="44">
        <f t="shared" ref="P118" si="467">SUM(Q118:S118)</f>
        <v>223.95891231000002</v>
      </c>
      <c r="Q118" s="44">
        <v>216.86110761</v>
      </c>
      <c r="R118" s="44">
        <v>4.5212453100000003</v>
      </c>
      <c r="S118" s="44">
        <v>2.5765593899999999</v>
      </c>
      <c r="T118" s="44"/>
      <c r="U118" s="44"/>
      <c r="V118" s="44"/>
      <c r="W118" s="44"/>
      <c r="X118" s="44"/>
    </row>
    <row r="119" spans="1:24" hidden="1" outlineLevel="1" collapsed="1">
      <c r="A119" s="9">
        <v>43831</v>
      </c>
      <c r="B119" s="44">
        <v>2791.84518643</v>
      </c>
      <c r="C119" s="44">
        <f t="shared" ref="C119" si="468">I119+O119</f>
        <v>1744.4279520700002</v>
      </c>
      <c r="D119" s="44">
        <f t="shared" ref="D119" si="469">J119+P119</f>
        <v>1047.4172343600001</v>
      </c>
      <c r="E119" s="44">
        <f t="shared" ref="E119" si="470">K119+Q119</f>
        <v>975.23391971000001</v>
      </c>
      <c r="F119" s="44">
        <f t="shared" ref="F119" si="471">L119+R119</f>
        <v>67.840454859999994</v>
      </c>
      <c r="G119" s="44">
        <f t="shared" ref="G119" si="472">M119+S119</f>
        <v>4.3428597900000003</v>
      </c>
      <c r="H119" s="44">
        <f t="shared" ref="H119" si="473">SUM(I119:J119)</f>
        <v>2168.3224138100004</v>
      </c>
      <c r="I119" s="44">
        <v>1338.4500226500002</v>
      </c>
      <c r="J119" s="44">
        <f t="shared" ref="J119" si="474">SUM(K119:M119)</f>
        <v>829.87239116000001</v>
      </c>
      <c r="K119" s="44">
        <v>778.18967564000002</v>
      </c>
      <c r="L119" s="44">
        <v>49.944495209999999</v>
      </c>
      <c r="M119" s="44">
        <v>1.73822031</v>
      </c>
      <c r="N119" s="44">
        <f t="shared" ref="N119" si="475">SUM(O119:P119)</f>
        <v>623.52277262000007</v>
      </c>
      <c r="O119" s="44">
        <v>405.97792942000001</v>
      </c>
      <c r="P119" s="44">
        <f t="shared" ref="P119" si="476">SUM(Q119:S119)</f>
        <v>217.54484320000003</v>
      </c>
      <c r="Q119" s="44">
        <v>197.04424407000002</v>
      </c>
      <c r="R119" s="44">
        <v>17.895959650000002</v>
      </c>
      <c r="S119" s="44">
        <v>2.6046394799999999</v>
      </c>
      <c r="T119" s="44"/>
      <c r="U119" s="44"/>
      <c r="V119" s="44"/>
      <c r="W119" s="44"/>
      <c r="X119" s="44"/>
    </row>
    <row r="120" spans="1:24" hidden="1" outlineLevel="1" collapsed="1">
      <c r="A120" s="9">
        <v>43862</v>
      </c>
      <c r="B120" s="44">
        <v>2657.9680733699997</v>
      </c>
      <c r="C120" s="44">
        <f t="shared" ref="C120" si="477">I120+O120</f>
        <v>1654.6666043800001</v>
      </c>
      <c r="D120" s="44">
        <f t="shared" ref="D120" si="478">J120+P120</f>
        <v>1003.30146899</v>
      </c>
      <c r="E120" s="44">
        <f t="shared" ref="E120" si="479">K120+Q120</f>
        <v>900.39265061999993</v>
      </c>
      <c r="F120" s="44">
        <f t="shared" ref="F120" si="480">L120+R120</f>
        <v>98.473487579999997</v>
      </c>
      <c r="G120" s="44">
        <f t="shared" ref="G120" si="481">M120+S120</f>
        <v>4.4353307900000001</v>
      </c>
      <c r="H120" s="44">
        <f t="shared" ref="H120" si="482">SUM(I120:J120)</f>
        <v>2027.22783153</v>
      </c>
      <c r="I120" s="44">
        <v>1251.64799223</v>
      </c>
      <c r="J120" s="44">
        <f t="shared" ref="J120" si="483">SUM(K120:M120)</f>
        <v>775.5798393</v>
      </c>
      <c r="K120" s="44">
        <v>705.82443250999995</v>
      </c>
      <c r="L120" s="44">
        <v>67.87303052</v>
      </c>
      <c r="M120" s="44">
        <v>1.88237627</v>
      </c>
      <c r="N120" s="44">
        <f t="shared" ref="N120" si="484">SUM(O120:P120)</f>
        <v>630.74024183999995</v>
      </c>
      <c r="O120" s="44">
        <v>403.01861215000002</v>
      </c>
      <c r="P120" s="44">
        <f t="shared" ref="P120" si="485">SUM(Q120:S120)</f>
        <v>227.72162968999999</v>
      </c>
      <c r="Q120" s="44">
        <v>194.56821810999998</v>
      </c>
      <c r="R120" s="44">
        <v>30.60045706</v>
      </c>
      <c r="S120" s="44">
        <v>2.5529545200000001</v>
      </c>
      <c r="T120" s="44"/>
      <c r="U120" s="44"/>
      <c r="V120" s="44"/>
      <c r="W120" s="44"/>
      <c r="X120" s="44"/>
    </row>
    <row r="121" spans="1:24" hidden="1" outlineLevel="1" collapsed="1">
      <c r="A121" s="9">
        <v>43891</v>
      </c>
      <c r="B121" s="44">
        <v>2657.88336596</v>
      </c>
      <c r="C121" s="44">
        <f t="shared" ref="C121" si="486">I121+O121</f>
        <v>1724.7099021700001</v>
      </c>
      <c r="D121" s="44">
        <f t="shared" ref="D121" si="487">J121+P121</f>
        <v>933.17346379000003</v>
      </c>
      <c r="E121" s="44">
        <f t="shared" ref="E121" si="488">K121+Q121</f>
        <v>843.72271103000003</v>
      </c>
      <c r="F121" s="44">
        <f t="shared" ref="F121" si="489">L121+R121</f>
        <v>76.441183730000006</v>
      </c>
      <c r="G121" s="44">
        <f t="shared" ref="G121" si="490">M121+S121</f>
        <v>13.009569030000002</v>
      </c>
      <c r="H121" s="44">
        <f t="shared" ref="H121" si="491">SUM(I121:J121)</f>
        <v>1868.5596870900001</v>
      </c>
      <c r="I121" s="44">
        <v>1181.8764305300001</v>
      </c>
      <c r="J121" s="44">
        <f t="shared" ref="J121" si="492">SUM(K121:M121)</f>
        <v>686.68325656000002</v>
      </c>
      <c r="K121" s="44">
        <v>635.15056354000001</v>
      </c>
      <c r="L121" s="44">
        <v>41.458293149999996</v>
      </c>
      <c r="M121" s="44">
        <v>10.074399870000001</v>
      </c>
      <c r="N121" s="44">
        <f t="shared" ref="N121" si="493">SUM(O121:P121)</f>
        <v>789.32367886999998</v>
      </c>
      <c r="O121" s="44">
        <v>542.83347163999997</v>
      </c>
      <c r="P121" s="44">
        <f t="shared" ref="P121" si="494">SUM(Q121:S121)</f>
        <v>246.49020722999998</v>
      </c>
      <c r="Q121" s="44">
        <v>208.57214748999999</v>
      </c>
      <c r="R121" s="44">
        <v>34.982890580000003</v>
      </c>
      <c r="S121" s="44">
        <v>2.9351691600000001</v>
      </c>
      <c r="T121" s="44"/>
      <c r="U121" s="44"/>
      <c r="V121" s="44"/>
      <c r="W121" s="44"/>
      <c r="X121" s="44"/>
    </row>
    <row r="122" spans="1:24" hidden="1" outlineLevel="1" collapsed="1">
      <c r="A122" s="9">
        <v>43922</v>
      </c>
      <c r="B122" s="44">
        <v>2773.8936600500001</v>
      </c>
      <c r="C122" s="44">
        <f t="shared" ref="C122" si="495">I122+O122</f>
        <v>1841.2534155399999</v>
      </c>
      <c r="D122" s="44">
        <f t="shared" ref="D122" si="496">J122+P122</f>
        <v>932.64024451</v>
      </c>
      <c r="E122" s="44">
        <f t="shared" ref="E122" si="497">K122+Q122</f>
        <v>819.10075345999996</v>
      </c>
      <c r="F122" s="44">
        <f t="shared" ref="F122" si="498">L122+R122</f>
        <v>100.74460747000001</v>
      </c>
      <c r="G122" s="44">
        <f t="shared" ref="G122" si="499">M122+S122</f>
        <v>12.79488358</v>
      </c>
      <c r="H122" s="44">
        <f t="shared" ref="H122" si="500">SUM(I122:J122)</f>
        <v>1977.5138622700001</v>
      </c>
      <c r="I122" s="44">
        <v>1287.65802076</v>
      </c>
      <c r="J122" s="44">
        <f t="shared" ref="J122" si="501">SUM(K122:M122)</f>
        <v>689.85584151</v>
      </c>
      <c r="K122" s="44">
        <v>618.44671776999996</v>
      </c>
      <c r="L122" s="44">
        <v>61.386419679999996</v>
      </c>
      <c r="M122" s="44">
        <v>10.022704060000001</v>
      </c>
      <c r="N122" s="44">
        <f t="shared" ref="N122" si="502">SUM(O122:P122)</f>
        <v>796.37979777999999</v>
      </c>
      <c r="O122" s="44">
        <v>553.59539477999999</v>
      </c>
      <c r="P122" s="44">
        <f t="shared" ref="P122" si="503">SUM(Q122:S122)</f>
        <v>242.784403</v>
      </c>
      <c r="Q122" s="44">
        <v>200.65403569</v>
      </c>
      <c r="R122" s="44">
        <v>39.358187790000002</v>
      </c>
      <c r="S122" s="44">
        <v>2.7721795199999999</v>
      </c>
      <c r="T122" s="44"/>
      <c r="U122" s="44"/>
      <c r="V122" s="44"/>
      <c r="W122" s="44"/>
      <c r="X122" s="44"/>
    </row>
    <row r="123" spans="1:24" hidden="1" outlineLevel="1" collapsed="1">
      <c r="A123" s="9">
        <v>43952</v>
      </c>
      <c r="B123" s="44">
        <v>2826.5053960499999</v>
      </c>
      <c r="C123" s="44">
        <f t="shared" ref="C123" si="504">I123+O123</f>
        <v>1816.50019585</v>
      </c>
      <c r="D123" s="44">
        <f t="shared" ref="D123" si="505">J123+P123</f>
        <v>1010.0052002000001</v>
      </c>
      <c r="E123" s="44">
        <f t="shared" ref="E123" si="506">K123+Q123</f>
        <v>907.46420659</v>
      </c>
      <c r="F123" s="44">
        <f t="shared" ref="F123" si="507">L123+R123</f>
        <v>89.803086829999998</v>
      </c>
      <c r="G123" s="44">
        <f t="shared" ref="G123" si="508">M123+S123</f>
        <v>12.737906780000001</v>
      </c>
      <c r="H123" s="44">
        <f t="shared" ref="H123" si="509">SUM(I123:J123)</f>
        <v>2045.53385144</v>
      </c>
      <c r="I123" s="44">
        <v>1279.78044565</v>
      </c>
      <c r="J123" s="44">
        <f t="shared" ref="J123" si="510">SUM(K123:M123)</f>
        <v>765.7534057900001</v>
      </c>
      <c r="K123" s="44">
        <v>700.16450234000001</v>
      </c>
      <c r="L123" s="44">
        <v>55.659294989999999</v>
      </c>
      <c r="M123" s="44">
        <v>9.9296084600000007</v>
      </c>
      <c r="N123" s="44">
        <f t="shared" ref="N123" si="511">SUM(O123:P123)</f>
        <v>780.97154460999991</v>
      </c>
      <c r="O123" s="44">
        <v>536.71975019999991</v>
      </c>
      <c r="P123" s="44">
        <f t="shared" ref="P123" si="512">SUM(Q123:S123)</f>
        <v>244.25179441</v>
      </c>
      <c r="Q123" s="44">
        <v>207.29970424999999</v>
      </c>
      <c r="R123" s="44">
        <v>34.143791839999999</v>
      </c>
      <c r="S123" s="44">
        <v>2.80829832</v>
      </c>
      <c r="T123" s="44"/>
      <c r="U123" s="44"/>
      <c r="V123" s="44"/>
      <c r="W123" s="44"/>
      <c r="X123" s="44"/>
    </row>
    <row r="124" spans="1:24" hidden="1" outlineLevel="1" collapsed="1">
      <c r="A124" s="9">
        <v>43983</v>
      </c>
      <c r="B124" s="44">
        <v>2826.52605369</v>
      </c>
      <c r="C124" s="44">
        <f t="shared" ref="C124" si="513">I124+O124</f>
        <v>1996.6779494499999</v>
      </c>
      <c r="D124" s="44">
        <f t="shared" ref="D124" si="514">J124+P124</f>
        <v>829.84810424</v>
      </c>
      <c r="E124" s="44">
        <f t="shared" ref="E124" si="515">K124+Q124</f>
        <v>679.56478964999997</v>
      </c>
      <c r="F124" s="44">
        <f t="shared" ref="F124" si="516">L124+R124</f>
        <v>137.52889257999999</v>
      </c>
      <c r="G124" s="44">
        <f t="shared" ref="G124" si="517">M124+S124</f>
        <v>12.754422009999999</v>
      </c>
      <c r="H124" s="44">
        <f t="shared" ref="H124" si="518">SUM(I124:J124)</f>
        <v>2087.0269949200001</v>
      </c>
      <c r="I124" s="44">
        <v>1347.82500031</v>
      </c>
      <c r="J124" s="44">
        <f t="shared" ref="J124" si="519">SUM(K124:M124)</f>
        <v>739.20199461000004</v>
      </c>
      <c r="K124" s="44">
        <v>625.64901488999999</v>
      </c>
      <c r="L124" s="44">
        <v>103.63781770999999</v>
      </c>
      <c r="M124" s="44">
        <v>9.9151620099999995</v>
      </c>
      <c r="N124" s="44">
        <f t="shared" ref="N124" si="520">SUM(O124:P124)</f>
        <v>739.49905876999992</v>
      </c>
      <c r="O124" s="44">
        <v>648.85294913999996</v>
      </c>
      <c r="P124" s="44">
        <f t="shared" ref="P124" si="521">SUM(Q124:S124)</f>
        <v>90.646109629999998</v>
      </c>
      <c r="Q124" s="44">
        <v>53.915774760000005</v>
      </c>
      <c r="R124" s="44">
        <v>33.891074869999997</v>
      </c>
      <c r="S124" s="44">
        <v>2.8392599999999999</v>
      </c>
      <c r="T124" s="44"/>
      <c r="U124" s="44"/>
      <c r="V124" s="44"/>
      <c r="W124" s="44"/>
      <c r="X124" s="44"/>
    </row>
    <row r="125" spans="1:24" hidden="1" outlineLevel="1" collapsed="1">
      <c r="A125" s="9">
        <v>44013</v>
      </c>
      <c r="B125" s="44">
        <v>3119.36445839</v>
      </c>
      <c r="C125" s="44">
        <f t="shared" ref="C125" si="522">I125+O125</f>
        <v>2062.4417873900002</v>
      </c>
      <c r="D125" s="44">
        <f t="shared" ref="D125" si="523">J125+P125</f>
        <v>1056.9226709999998</v>
      </c>
      <c r="E125" s="44">
        <f t="shared" ref="E125" si="524">K125+Q125</f>
        <v>850.97667484999988</v>
      </c>
      <c r="F125" s="44">
        <f t="shared" ref="F125" si="525">L125+R125</f>
        <v>196.20525050000001</v>
      </c>
      <c r="G125" s="44">
        <f t="shared" ref="G125" si="526">M125+S125</f>
        <v>9.7407456499999991</v>
      </c>
      <c r="H125" s="44">
        <f t="shared" ref="H125" si="527">SUM(I125:J125)</f>
        <v>2166.4544395000003</v>
      </c>
      <c r="I125" s="44">
        <v>1407.8806014100001</v>
      </c>
      <c r="J125" s="44">
        <f t="shared" ref="J125" si="528">SUM(K125:M125)</f>
        <v>758.57383808999998</v>
      </c>
      <c r="K125" s="44">
        <v>587.80833875999997</v>
      </c>
      <c r="L125" s="44">
        <v>161.02475368</v>
      </c>
      <c r="M125" s="44">
        <v>9.7407456499999991</v>
      </c>
      <c r="N125" s="44">
        <f t="shared" ref="N125" si="529">SUM(O125:P125)</f>
        <v>952.91001888999995</v>
      </c>
      <c r="O125" s="44">
        <v>654.56118598</v>
      </c>
      <c r="P125" s="44">
        <f t="shared" ref="P125" si="530">SUM(Q125:S125)</f>
        <v>298.34883290999994</v>
      </c>
      <c r="Q125" s="44">
        <v>263.16833608999997</v>
      </c>
      <c r="R125" s="44">
        <v>35.180496820000002</v>
      </c>
      <c r="S125" s="44">
        <v>0</v>
      </c>
      <c r="T125" s="44"/>
      <c r="U125" s="44"/>
      <c r="V125" s="44"/>
      <c r="W125" s="44"/>
      <c r="X125" s="44"/>
    </row>
    <row r="126" spans="1:24" hidden="1" outlineLevel="1" collapsed="1">
      <c r="A126" s="9">
        <v>44044</v>
      </c>
      <c r="B126" s="44">
        <v>3282.5307156600002</v>
      </c>
      <c r="C126" s="44">
        <f t="shared" ref="C126" si="531">I126+O126</f>
        <v>2305.7680870899999</v>
      </c>
      <c r="D126" s="44">
        <f t="shared" ref="D126" si="532">J126+P126</f>
        <v>976.76262856999983</v>
      </c>
      <c r="E126" s="44">
        <f t="shared" ref="E126" si="533">K126+Q126</f>
        <v>805.83819260999985</v>
      </c>
      <c r="F126" s="44">
        <f t="shared" ref="F126" si="534">L126+R126</f>
        <v>161.17357003000001</v>
      </c>
      <c r="G126" s="44">
        <f t="shared" ref="G126" si="535">M126+S126</f>
        <v>9.7508659299999998</v>
      </c>
      <c r="H126" s="44">
        <f t="shared" ref="H126" si="536">SUM(I126:J126)</f>
        <v>2153.4700668599999</v>
      </c>
      <c r="I126" s="44">
        <v>1466.7413217999999</v>
      </c>
      <c r="J126" s="44">
        <f t="shared" ref="J126" si="537">SUM(K126:M126)</f>
        <v>686.72874505999994</v>
      </c>
      <c r="K126" s="44">
        <v>539.84511108999993</v>
      </c>
      <c r="L126" s="44">
        <v>137.13276804</v>
      </c>
      <c r="M126" s="44">
        <v>9.7508659299999998</v>
      </c>
      <c r="N126" s="44">
        <f t="shared" ref="N126" si="538">SUM(O126:P126)</f>
        <v>1129.0606487999999</v>
      </c>
      <c r="O126" s="44">
        <v>839.02676528999996</v>
      </c>
      <c r="P126" s="44">
        <f t="shared" ref="P126" si="539">SUM(Q126:S126)</f>
        <v>290.03388350999995</v>
      </c>
      <c r="Q126" s="44">
        <v>265.99308151999998</v>
      </c>
      <c r="R126" s="44">
        <v>24.040801989999999</v>
      </c>
      <c r="S126" s="44">
        <v>0</v>
      </c>
      <c r="T126" s="44"/>
      <c r="U126" s="44"/>
      <c r="V126" s="44"/>
      <c r="W126" s="44"/>
      <c r="X126" s="44"/>
    </row>
    <row r="127" spans="1:24" hidden="1" outlineLevel="1" collapsed="1">
      <c r="A127" s="9">
        <v>44075</v>
      </c>
      <c r="B127" s="44">
        <v>3798.1845212300004</v>
      </c>
      <c r="C127" s="44">
        <f t="shared" ref="C127" si="540">I127+O127</f>
        <v>2848.1607055099998</v>
      </c>
      <c r="D127" s="44">
        <f t="shared" ref="D127" si="541">J127+P127</f>
        <v>950.02381572000013</v>
      </c>
      <c r="E127" s="44">
        <f t="shared" ref="E127" si="542">K127+Q127</f>
        <v>785.13142001000006</v>
      </c>
      <c r="F127" s="44">
        <f t="shared" ref="F127" si="543">L127+R127</f>
        <v>156.03202879000003</v>
      </c>
      <c r="G127" s="44">
        <f t="shared" ref="G127" si="544">M127+S127</f>
        <v>8.8603669200000006</v>
      </c>
      <c r="H127" s="44">
        <f t="shared" ref="H127" si="545">SUM(I127:J127)</f>
        <v>2603.03033633</v>
      </c>
      <c r="I127" s="44">
        <v>1955.67350687</v>
      </c>
      <c r="J127" s="44">
        <f t="shared" ref="J127" si="546">SUM(K127:M127)</f>
        <v>647.35682946000009</v>
      </c>
      <c r="K127" s="44">
        <v>507.54096969</v>
      </c>
      <c r="L127" s="44">
        <v>130.95549285000001</v>
      </c>
      <c r="M127" s="44">
        <v>8.8603669200000006</v>
      </c>
      <c r="N127" s="44">
        <f t="shared" ref="N127" si="547">SUM(O127:P127)</f>
        <v>1195.1541849</v>
      </c>
      <c r="O127" s="44">
        <v>892.48719863999997</v>
      </c>
      <c r="P127" s="44">
        <f t="shared" ref="P127" si="548">SUM(Q127:S127)</f>
        <v>302.66698625999999</v>
      </c>
      <c r="Q127" s="44">
        <v>277.59045032</v>
      </c>
      <c r="R127" s="44">
        <v>25.076535939999999</v>
      </c>
      <c r="S127" s="44">
        <v>0</v>
      </c>
      <c r="T127" s="44"/>
      <c r="U127" s="44"/>
      <c r="V127" s="44"/>
      <c r="W127" s="44"/>
      <c r="X127" s="44"/>
    </row>
    <row r="128" spans="1:24" hidden="1" outlineLevel="1" collapsed="1">
      <c r="A128" s="9">
        <v>44105</v>
      </c>
      <c r="B128" s="44">
        <v>3693.5448522400002</v>
      </c>
      <c r="C128" s="44">
        <f t="shared" ref="C128" si="549">I128+O128</f>
        <v>2859.9230888800003</v>
      </c>
      <c r="D128" s="44">
        <f t="shared" ref="D128" si="550">J128+P128</f>
        <v>833.62176336000005</v>
      </c>
      <c r="E128" s="44">
        <f t="shared" ref="E128" si="551">K128+Q128</f>
        <v>603.81790434999994</v>
      </c>
      <c r="F128" s="44">
        <f t="shared" ref="F128" si="552">L128+R128</f>
        <v>221.34230640000001</v>
      </c>
      <c r="G128" s="44">
        <f t="shared" ref="G128" si="553">M128+S128</f>
        <v>8.46155261</v>
      </c>
      <c r="H128" s="44">
        <f t="shared" ref="H128" si="554">SUM(I128:J128)</f>
        <v>2610.5931987500003</v>
      </c>
      <c r="I128" s="44">
        <v>1858.6307650200001</v>
      </c>
      <c r="J128" s="44">
        <f t="shared" ref="J128" si="555">SUM(K128:M128)</f>
        <v>751.96243373000004</v>
      </c>
      <c r="K128" s="44">
        <v>532.28770140999995</v>
      </c>
      <c r="L128" s="44">
        <v>211.21317971000002</v>
      </c>
      <c r="M128" s="44">
        <v>8.46155261</v>
      </c>
      <c r="N128" s="44">
        <f t="shared" ref="N128" si="556">SUM(O128:P128)</f>
        <v>1082.9516534899999</v>
      </c>
      <c r="O128" s="44">
        <v>1001.29232386</v>
      </c>
      <c r="P128" s="44">
        <f t="shared" ref="P128" si="557">SUM(Q128:S128)</f>
        <v>81.659329630000002</v>
      </c>
      <c r="Q128" s="44">
        <v>71.530202939999995</v>
      </c>
      <c r="R128" s="44">
        <v>10.12912669</v>
      </c>
      <c r="S128" s="44">
        <v>0</v>
      </c>
      <c r="T128" s="44"/>
      <c r="U128" s="44"/>
      <c r="V128" s="44"/>
      <c r="W128" s="44"/>
      <c r="X128" s="44"/>
    </row>
    <row r="129" spans="1:24" hidden="1" outlineLevel="1" collapsed="1">
      <c r="A129" s="9">
        <v>44136</v>
      </c>
      <c r="B129" s="44">
        <v>3662.3723906200003</v>
      </c>
      <c r="C129" s="44">
        <f t="shared" ref="C129" si="558">I129+O129</f>
        <v>2843.1840675499998</v>
      </c>
      <c r="D129" s="44">
        <f t="shared" ref="D129" si="559">J129+P129</f>
        <v>819.18832307000002</v>
      </c>
      <c r="E129" s="44">
        <f t="shared" ref="E129" si="560">K129+Q129</f>
        <v>623.17863255999998</v>
      </c>
      <c r="F129" s="44">
        <f t="shared" ref="F129" si="561">L129+R129</f>
        <v>187.54456541999997</v>
      </c>
      <c r="G129" s="44">
        <f t="shared" ref="G129" si="562">M129+S129</f>
        <v>8.4651250900000008</v>
      </c>
      <c r="H129" s="44">
        <f t="shared" ref="H129" si="563">SUM(I129:J129)</f>
        <v>2567.11492073</v>
      </c>
      <c r="I129" s="44">
        <v>1861.54064784</v>
      </c>
      <c r="J129" s="44">
        <f t="shared" ref="J129" si="564">SUM(K129:M129)</f>
        <v>705.57427288999997</v>
      </c>
      <c r="K129" s="44">
        <v>519.70635382</v>
      </c>
      <c r="L129" s="44">
        <v>177.40279397999998</v>
      </c>
      <c r="M129" s="44">
        <v>8.4651250900000008</v>
      </c>
      <c r="N129" s="44">
        <f t="shared" ref="N129" si="565">SUM(O129:P129)</f>
        <v>1095.25746989</v>
      </c>
      <c r="O129" s="44">
        <v>981.64341970999999</v>
      </c>
      <c r="P129" s="44">
        <f t="shared" ref="P129" si="566">SUM(Q129:S129)</f>
        <v>113.61405018000001</v>
      </c>
      <c r="Q129" s="44">
        <v>103.47227874000001</v>
      </c>
      <c r="R129" s="44">
        <v>10.141771439999999</v>
      </c>
      <c r="S129" s="44">
        <v>0</v>
      </c>
      <c r="T129" s="44"/>
      <c r="U129" s="44"/>
      <c r="V129" s="44"/>
      <c r="W129" s="44"/>
      <c r="X129" s="44"/>
    </row>
    <row r="130" spans="1:24" hidden="1" outlineLevel="1" collapsed="1">
      <c r="A130" s="9">
        <v>44166</v>
      </c>
      <c r="B130" s="44">
        <v>3898.4119610600001</v>
      </c>
      <c r="C130" s="44">
        <f t="shared" ref="C130" si="567">I130+O130</f>
        <v>3024.6673571699998</v>
      </c>
      <c r="D130" s="44">
        <f t="shared" ref="D130" si="568">J130+P130</f>
        <v>873.74460389000001</v>
      </c>
      <c r="E130" s="44">
        <f t="shared" ref="E130" si="569">K130+Q130</f>
        <v>716.10466241000006</v>
      </c>
      <c r="F130" s="44">
        <f t="shared" ref="F130" si="570">L130+R130</f>
        <v>149.21470067999999</v>
      </c>
      <c r="G130" s="44">
        <f t="shared" ref="G130" si="571">M130+S130</f>
        <v>8.4252407999999992</v>
      </c>
      <c r="H130" s="44">
        <f t="shared" ref="H130" si="572">SUM(I130:J130)</f>
        <v>2932.8271878999999</v>
      </c>
      <c r="I130" s="44">
        <v>2168.81414279</v>
      </c>
      <c r="J130" s="44">
        <f t="shared" ref="J130" si="573">SUM(K130:M130)</f>
        <v>764.01304511000001</v>
      </c>
      <c r="K130" s="44">
        <v>616.44802447000006</v>
      </c>
      <c r="L130" s="44">
        <v>139.13977983999999</v>
      </c>
      <c r="M130" s="44">
        <v>8.4252407999999992</v>
      </c>
      <c r="N130" s="44">
        <f t="shared" ref="N130" si="574">SUM(O130:P130)</f>
        <v>965.58477315999994</v>
      </c>
      <c r="O130" s="44">
        <v>855.85321437999994</v>
      </c>
      <c r="P130" s="44">
        <f t="shared" ref="P130" si="575">SUM(Q130:S130)</f>
        <v>109.73155878</v>
      </c>
      <c r="Q130" s="44">
        <v>99.656637939999996</v>
      </c>
      <c r="R130" s="44">
        <v>10.074920840000001</v>
      </c>
      <c r="S130" s="44">
        <v>0</v>
      </c>
      <c r="T130" s="44"/>
      <c r="U130" s="44"/>
      <c r="V130" s="44"/>
      <c r="W130" s="44"/>
      <c r="X130" s="44"/>
    </row>
    <row r="131" spans="1:24" hidden="1" outlineLevel="1" collapsed="1">
      <c r="A131" s="9">
        <v>44197</v>
      </c>
      <c r="B131" s="44">
        <v>4092.6156162299994</v>
      </c>
      <c r="C131" s="44">
        <f t="shared" ref="C131" si="576">I131+O131</f>
        <v>3150.7080693899998</v>
      </c>
      <c r="D131" s="44">
        <f t="shared" ref="D131" si="577">J131+P131</f>
        <v>941.9075468399999</v>
      </c>
      <c r="E131" s="44">
        <f t="shared" ref="E131" si="578">K131+Q131</f>
        <v>712.39933492</v>
      </c>
      <c r="F131" s="44">
        <f t="shared" ref="F131" si="579">L131+R131</f>
        <v>221.45599930999998</v>
      </c>
      <c r="G131" s="44">
        <f t="shared" ref="G131" si="580">M131+S131</f>
        <v>8.0522126099999998</v>
      </c>
      <c r="H131" s="44">
        <f t="shared" ref="H131" si="581">SUM(I131:J131)</f>
        <v>2984.5763525499997</v>
      </c>
      <c r="I131" s="44">
        <v>2136.3086570999999</v>
      </c>
      <c r="J131" s="44">
        <f t="shared" ref="J131" si="582">SUM(K131:M131)</f>
        <v>848.26769544999991</v>
      </c>
      <c r="K131" s="44">
        <v>628.80737615999999</v>
      </c>
      <c r="L131" s="44">
        <v>211.40810667999997</v>
      </c>
      <c r="M131" s="44">
        <v>8.0522126099999998</v>
      </c>
      <c r="N131" s="44">
        <f t="shared" ref="N131" si="583">SUM(O131:P131)</f>
        <v>1108.03926368</v>
      </c>
      <c r="O131" s="44">
        <v>1014.39941229</v>
      </c>
      <c r="P131" s="44">
        <f t="shared" ref="P131" si="584">SUM(Q131:S131)</f>
        <v>93.639851390000018</v>
      </c>
      <c r="Q131" s="44">
        <v>83.591958760000011</v>
      </c>
      <c r="R131" s="44">
        <v>10.04789263</v>
      </c>
      <c r="S131" s="44">
        <v>0</v>
      </c>
      <c r="T131" s="44"/>
      <c r="U131" s="44"/>
      <c r="V131" s="44"/>
      <c r="W131" s="44"/>
      <c r="X131" s="44"/>
    </row>
    <row r="132" spans="1:24" hidden="1" outlineLevel="1" collapsed="1">
      <c r="A132" s="9">
        <v>44228</v>
      </c>
      <c r="B132" s="44">
        <v>4063.0849892800002</v>
      </c>
      <c r="C132" s="44">
        <f t="shared" ref="C132" si="585">I132+O132</f>
        <v>3083.1608391899999</v>
      </c>
      <c r="D132" s="44">
        <f t="shared" ref="D132" si="586">J132+P132</f>
        <v>979.92415009000013</v>
      </c>
      <c r="E132" s="44">
        <f t="shared" ref="E132" si="587">K132+Q132</f>
        <v>750.87961457000006</v>
      </c>
      <c r="F132" s="44">
        <f t="shared" ref="F132" si="588">L132+R132</f>
        <v>220.99226963999999</v>
      </c>
      <c r="G132" s="44">
        <f t="shared" ref="G132" si="589">M132+S132</f>
        <v>8.0522658800000002</v>
      </c>
      <c r="H132" s="44">
        <f t="shared" ref="H132" si="590">SUM(I132:J132)</f>
        <v>2988.6150237500001</v>
      </c>
      <c r="I132" s="44">
        <v>2033.1747985699999</v>
      </c>
      <c r="J132" s="44">
        <f t="shared" ref="J132" si="591">SUM(K132:M132)</f>
        <v>955.44022518000008</v>
      </c>
      <c r="K132" s="44">
        <v>736.35178579000001</v>
      </c>
      <c r="L132" s="44">
        <v>211.03617351</v>
      </c>
      <c r="M132" s="44">
        <v>8.0522658800000002</v>
      </c>
      <c r="N132" s="44">
        <f t="shared" ref="N132" si="592">SUM(O132:P132)</f>
        <v>1074.4699655300001</v>
      </c>
      <c r="O132" s="44">
        <v>1049.98604062</v>
      </c>
      <c r="P132" s="44">
        <f t="shared" ref="P132" si="593">SUM(Q132:S132)</f>
        <v>24.483924909999999</v>
      </c>
      <c r="Q132" s="44">
        <v>14.52782878</v>
      </c>
      <c r="R132" s="44">
        <v>9.9560961300000006</v>
      </c>
      <c r="S132" s="44">
        <v>0</v>
      </c>
      <c r="T132" s="44"/>
      <c r="U132" s="44"/>
      <c r="V132" s="44"/>
      <c r="W132" s="44"/>
      <c r="X132" s="44"/>
    </row>
    <row r="133" spans="1:24" hidden="1" outlineLevel="1" collapsed="1">
      <c r="A133" s="9">
        <v>44256</v>
      </c>
      <c r="B133" s="44">
        <v>4356.4469550900003</v>
      </c>
      <c r="C133" s="44">
        <f t="shared" ref="C133" si="594">I133+O133</f>
        <v>3434.5326916900003</v>
      </c>
      <c r="D133" s="44">
        <f t="shared" ref="D133" si="595">J133+P133</f>
        <v>921.91426339999998</v>
      </c>
      <c r="E133" s="44">
        <f t="shared" ref="E133" si="596">K133+Q133</f>
        <v>703.23841630000004</v>
      </c>
      <c r="F133" s="44">
        <f t="shared" ref="F133" si="597">L133+R133</f>
        <v>210.62352195</v>
      </c>
      <c r="G133" s="44">
        <f t="shared" ref="G133" si="598">M133+S133</f>
        <v>8.0523251499999997</v>
      </c>
      <c r="H133" s="44">
        <f t="shared" ref="H133" si="599">SUM(I133:J133)</f>
        <v>3072.7834613500004</v>
      </c>
      <c r="I133" s="44">
        <v>2175.2661250700003</v>
      </c>
      <c r="J133" s="44">
        <f t="shared" ref="J133" si="600">SUM(K133:M133)</f>
        <v>897.51733627999999</v>
      </c>
      <c r="K133" s="44">
        <v>688.78364157999999</v>
      </c>
      <c r="L133" s="44">
        <v>200.68136955</v>
      </c>
      <c r="M133" s="44">
        <v>8.0523251499999997</v>
      </c>
      <c r="N133" s="44">
        <f t="shared" ref="N133" si="601">SUM(O133:P133)</f>
        <v>1283.6634937400001</v>
      </c>
      <c r="O133" s="44">
        <v>1259.26656662</v>
      </c>
      <c r="P133" s="44">
        <f t="shared" ref="P133" si="602">SUM(Q133:S133)</f>
        <v>24.396927120000001</v>
      </c>
      <c r="Q133" s="44">
        <v>14.45477472</v>
      </c>
      <c r="R133" s="44">
        <v>9.9421523999999994</v>
      </c>
      <c r="S133" s="44">
        <v>0</v>
      </c>
      <c r="T133" s="44"/>
      <c r="U133" s="44"/>
      <c r="V133" s="44"/>
      <c r="W133" s="44"/>
      <c r="X133" s="44"/>
    </row>
    <row r="134" spans="1:24" hidden="1" outlineLevel="1" collapsed="1">
      <c r="A134" s="9">
        <v>44287</v>
      </c>
      <c r="B134" s="44">
        <v>4514.9111481299997</v>
      </c>
      <c r="C134" s="44">
        <f t="shared" ref="C134" si="603">I134+O134</f>
        <v>3494.9280133000002</v>
      </c>
      <c r="D134" s="44">
        <f t="shared" ref="D134" si="604">J134+P134</f>
        <v>1019.98313483</v>
      </c>
      <c r="E134" s="44">
        <f t="shared" ref="E134" si="605">K134+Q134</f>
        <v>737.23805580999999</v>
      </c>
      <c r="F134" s="44">
        <f t="shared" ref="F134" si="606">L134+R134</f>
        <v>274.69269623000002</v>
      </c>
      <c r="G134" s="44">
        <f t="shared" ref="G134" si="607">M134+S134</f>
        <v>8.0523827899999993</v>
      </c>
      <c r="H134" s="44">
        <f t="shared" ref="H134" si="608">SUM(I134:J134)</f>
        <v>2867.28074926</v>
      </c>
      <c r="I134" s="44">
        <v>1863.42795705</v>
      </c>
      <c r="J134" s="44">
        <f t="shared" ref="J134" si="609">SUM(K134:M134)</f>
        <v>1003.8527922100001</v>
      </c>
      <c r="K134" s="44">
        <v>722.52025535999996</v>
      </c>
      <c r="L134" s="44">
        <v>273.28015406000003</v>
      </c>
      <c r="M134" s="44">
        <v>8.0523827899999993</v>
      </c>
      <c r="N134" s="44">
        <f t="shared" ref="N134" si="610">SUM(O134:P134)</f>
        <v>1647.6303988699999</v>
      </c>
      <c r="O134" s="44">
        <v>1631.5000562499999</v>
      </c>
      <c r="P134" s="44">
        <f t="shared" ref="P134" si="611">SUM(Q134:S134)</f>
        <v>16.13034262</v>
      </c>
      <c r="Q134" s="44">
        <v>14.71780045</v>
      </c>
      <c r="R134" s="44">
        <v>1.41254217</v>
      </c>
      <c r="S134" s="44">
        <v>0</v>
      </c>
      <c r="T134" s="44"/>
      <c r="U134" s="44"/>
      <c r="V134" s="44"/>
      <c r="W134" s="44"/>
      <c r="X134" s="44"/>
    </row>
    <row r="135" spans="1:24" hidden="1" outlineLevel="1" collapsed="1">
      <c r="A135" s="9">
        <v>44317</v>
      </c>
      <c r="B135" s="44">
        <v>5050.3400323999995</v>
      </c>
      <c r="C135" s="44">
        <f t="shared" ref="C135" si="612">I135+O135</f>
        <v>4082.0134538699999</v>
      </c>
      <c r="D135" s="44">
        <f t="shared" ref="D135" si="613">J135+P135</f>
        <v>968.32657853000001</v>
      </c>
      <c r="E135" s="44">
        <f t="shared" ref="E135" si="614">K135+Q135</f>
        <v>740.76387688</v>
      </c>
      <c r="F135" s="44">
        <f t="shared" ref="F135" si="615">L135+R135</f>
        <v>219.51025900000002</v>
      </c>
      <c r="G135" s="44">
        <f t="shared" ref="G135" si="616">M135+S135</f>
        <v>8.0524426499999997</v>
      </c>
      <c r="H135" s="44">
        <f t="shared" ref="H135" si="617">SUM(I135:J135)</f>
        <v>3234.7192525099999</v>
      </c>
      <c r="I135" s="44">
        <v>2281.44937097</v>
      </c>
      <c r="J135" s="44">
        <f t="shared" ref="J135" si="618">SUM(K135:M135)</f>
        <v>953.26988154000003</v>
      </c>
      <c r="K135" s="44">
        <v>727.10724424</v>
      </c>
      <c r="L135" s="44">
        <v>218.11019465000001</v>
      </c>
      <c r="M135" s="44">
        <v>8.0524426499999997</v>
      </c>
      <c r="N135" s="44">
        <f t="shared" ref="N135" si="619">SUM(O135:P135)</f>
        <v>1815.62077989</v>
      </c>
      <c r="O135" s="44">
        <v>1800.5640828999999</v>
      </c>
      <c r="P135" s="44">
        <f t="shared" ref="P135" si="620">SUM(Q135:S135)</f>
        <v>15.056696990000003</v>
      </c>
      <c r="Q135" s="44">
        <v>13.656632640000002</v>
      </c>
      <c r="R135" s="44">
        <v>1.4000643500000001</v>
      </c>
      <c r="S135" s="44">
        <v>0</v>
      </c>
      <c r="T135" s="44"/>
      <c r="U135" s="44"/>
      <c r="V135" s="44"/>
      <c r="W135" s="44"/>
      <c r="X135" s="44"/>
    </row>
    <row r="136" spans="1:24" hidden="1" outlineLevel="1" collapsed="1">
      <c r="A136" s="9">
        <v>44348</v>
      </c>
      <c r="B136" s="44">
        <v>4878.5251023499995</v>
      </c>
      <c r="C136" s="44">
        <f t="shared" ref="C136" si="621">I136+O136</f>
        <v>3905.2598152599999</v>
      </c>
      <c r="D136" s="44">
        <f t="shared" ref="D136" si="622">J136+P136</f>
        <v>973.26528709000002</v>
      </c>
      <c r="E136" s="44">
        <f t="shared" ref="E136" si="623">K136+Q136</f>
        <v>680.15659083000003</v>
      </c>
      <c r="F136" s="44">
        <f t="shared" ref="F136" si="624">L136+R136</f>
        <v>285.05619540999999</v>
      </c>
      <c r="G136" s="44">
        <f t="shared" ref="G136" si="625">M136+S136</f>
        <v>8.0525008499999995</v>
      </c>
      <c r="H136" s="44">
        <f t="shared" ref="H136" si="626">SUM(I136:J136)</f>
        <v>3264.2389707299999</v>
      </c>
      <c r="I136" s="44">
        <v>2309.4050041099999</v>
      </c>
      <c r="J136" s="44">
        <f t="shared" ref="J136" si="627">SUM(K136:M136)</f>
        <v>954.83396662000007</v>
      </c>
      <c r="K136" s="44">
        <v>663.10907615000008</v>
      </c>
      <c r="L136" s="44">
        <v>283.67238961999999</v>
      </c>
      <c r="M136" s="44">
        <v>8.0525008499999995</v>
      </c>
      <c r="N136" s="44">
        <f t="shared" ref="N136" si="628">SUM(O136:P136)</f>
        <v>1614.2861316199999</v>
      </c>
      <c r="O136" s="44">
        <v>1595.8548111499999</v>
      </c>
      <c r="P136" s="44">
        <f t="shared" ref="P136" si="629">SUM(Q136:S136)</f>
        <v>18.431320469999999</v>
      </c>
      <c r="Q136" s="44">
        <v>17.047514679999999</v>
      </c>
      <c r="R136" s="44">
        <v>1.38380579</v>
      </c>
      <c r="S136" s="44">
        <v>0</v>
      </c>
      <c r="T136" s="44"/>
      <c r="U136" s="44"/>
      <c r="V136" s="44"/>
      <c r="W136" s="44"/>
      <c r="X136" s="44"/>
    </row>
    <row r="137" spans="1:24" hidden="1" outlineLevel="1" collapsed="1">
      <c r="A137" s="9">
        <v>44378</v>
      </c>
      <c r="B137" s="44">
        <v>4691.9613804199998</v>
      </c>
      <c r="C137" s="44">
        <f t="shared" ref="C137" si="630">I137+O137</f>
        <v>3695.6400390399999</v>
      </c>
      <c r="D137" s="44">
        <f t="shared" ref="D137" si="631">J137+P137</f>
        <v>996.32134137999992</v>
      </c>
      <c r="E137" s="44">
        <f t="shared" ref="E137" si="632">K137+Q137</f>
        <v>701.71034918999999</v>
      </c>
      <c r="F137" s="44">
        <f t="shared" ref="F137" si="633">L137+R137</f>
        <v>286.55843087</v>
      </c>
      <c r="G137" s="44">
        <f t="shared" ref="G137" si="634">M137+S137</f>
        <v>8.0525613200000006</v>
      </c>
      <c r="H137" s="44">
        <f t="shared" ref="H137" si="635">SUM(I137:J137)</f>
        <v>3311.36528765</v>
      </c>
      <c r="I137" s="44">
        <v>2330.24419782</v>
      </c>
      <c r="J137" s="44">
        <f t="shared" ref="J137" si="636">SUM(K137:M137)</f>
        <v>981.12108982999996</v>
      </c>
      <c r="K137" s="44">
        <v>687.87940420999996</v>
      </c>
      <c r="L137" s="44">
        <v>285.1891243</v>
      </c>
      <c r="M137" s="44">
        <v>8.0525613200000006</v>
      </c>
      <c r="N137" s="44">
        <f t="shared" ref="N137" si="637">SUM(O137:P137)</f>
        <v>1380.59609277</v>
      </c>
      <c r="O137" s="44">
        <v>1365.39584122</v>
      </c>
      <c r="P137" s="44">
        <f t="shared" ref="P137" si="638">SUM(Q137:S137)</f>
        <v>15.200251549999997</v>
      </c>
      <c r="Q137" s="44">
        <v>13.830944979999998</v>
      </c>
      <c r="R137" s="44">
        <v>1.36930657</v>
      </c>
      <c r="S137" s="44">
        <v>0</v>
      </c>
      <c r="T137" s="44"/>
      <c r="U137" s="44"/>
      <c r="V137" s="44"/>
      <c r="W137" s="44"/>
      <c r="X137" s="44"/>
    </row>
    <row r="138" spans="1:24" hidden="1" outlineLevel="1" collapsed="1">
      <c r="A138" s="9">
        <v>44409</v>
      </c>
      <c r="B138" s="44">
        <v>4987.0836142300004</v>
      </c>
      <c r="C138" s="44">
        <f t="shared" ref="C138" si="639">I138+O138</f>
        <v>4057.04799903</v>
      </c>
      <c r="D138" s="44">
        <f t="shared" ref="D138" si="640">J138+P138</f>
        <v>930.03561520000017</v>
      </c>
      <c r="E138" s="44">
        <f t="shared" ref="E138" si="641">K138+Q138</f>
        <v>660.73685925000007</v>
      </c>
      <c r="F138" s="44">
        <f t="shared" ref="F138" si="642">L138+R138</f>
        <v>261.24613385000004</v>
      </c>
      <c r="G138" s="44">
        <f t="shared" ref="G138" si="643">M138+S138</f>
        <v>8.0526221000000007</v>
      </c>
      <c r="H138" s="44">
        <f t="shared" ref="H138" si="644">SUM(I138:J138)</f>
        <v>3328.7782892800005</v>
      </c>
      <c r="I138" s="44">
        <v>2417.0490554500002</v>
      </c>
      <c r="J138" s="44">
        <f t="shared" ref="J138" si="645">SUM(K138:M138)</f>
        <v>911.72923383000011</v>
      </c>
      <c r="K138" s="44">
        <v>643.79866477000007</v>
      </c>
      <c r="L138" s="44">
        <v>259.87794696000003</v>
      </c>
      <c r="M138" s="44">
        <v>8.0526221000000007</v>
      </c>
      <c r="N138" s="44">
        <f t="shared" ref="N138" si="646">SUM(O138:P138)</f>
        <v>1658.3053249500001</v>
      </c>
      <c r="O138" s="44">
        <v>1639.9989435800001</v>
      </c>
      <c r="P138" s="44">
        <f t="shared" ref="P138" si="647">SUM(Q138:S138)</f>
        <v>18.30638137</v>
      </c>
      <c r="Q138" s="44">
        <v>16.93819448</v>
      </c>
      <c r="R138" s="44">
        <v>1.36818689</v>
      </c>
      <c r="S138" s="44">
        <v>0</v>
      </c>
      <c r="T138" s="44"/>
      <c r="U138" s="44"/>
      <c r="V138" s="44"/>
      <c r="W138" s="44"/>
      <c r="X138" s="44"/>
    </row>
    <row r="139" spans="1:24" hidden="1" outlineLevel="1" collapsed="1">
      <c r="A139" s="9">
        <v>44440</v>
      </c>
      <c r="B139" s="44">
        <v>5399.97195861</v>
      </c>
      <c r="C139" s="44">
        <f t="shared" ref="C139" si="648">I139+O139</f>
        <v>4450.9972006099997</v>
      </c>
      <c r="D139" s="44">
        <f t="shared" ref="D139" si="649">J139+P139</f>
        <v>948.97475800000007</v>
      </c>
      <c r="E139" s="44">
        <f t="shared" ref="E139" si="650">K139+Q139</f>
        <v>696.26861182000005</v>
      </c>
      <c r="F139" s="44">
        <f t="shared" ref="F139" si="651">L139+R139</f>
        <v>244.66551414000003</v>
      </c>
      <c r="G139" s="44">
        <f t="shared" ref="G139" si="652">M139+S139</f>
        <v>8.0406320400000002</v>
      </c>
      <c r="H139" s="44">
        <f t="shared" ref="H139" si="653">SUM(I139:J139)</f>
        <v>3351.30218186</v>
      </c>
      <c r="I139" s="44">
        <v>2421.5442411600002</v>
      </c>
      <c r="J139" s="44">
        <f t="shared" ref="J139" si="654">SUM(K139:M139)</f>
        <v>929.75794070000006</v>
      </c>
      <c r="K139" s="44">
        <v>678.40574712</v>
      </c>
      <c r="L139" s="44">
        <v>243.31156154000001</v>
      </c>
      <c r="M139" s="44">
        <v>8.0406320400000002</v>
      </c>
      <c r="N139" s="44">
        <f t="shared" ref="N139" si="655">SUM(O139:P139)</f>
        <v>2048.66977675</v>
      </c>
      <c r="O139" s="44">
        <v>2029.45295945</v>
      </c>
      <c r="P139" s="44">
        <f t="shared" ref="P139" si="656">SUM(Q139:S139)</f>
        <v>19.216817299999999</v>
      </c>
      <c r="Q139" s="44">
        <v>17.862864699999999</v>
      </c>
      <c r="R139" s="44">
        <v>1.3539526</v>
      </c>
      <c r="S139" s="44">
        <v>0</v>
      </c>
      <c r="T139" s="44"/>
      <c r="U139" s="44"/>
      <c r="V139" s="44"/>
      <c r="W139" s="44"/>
      <c r="X139" s="44"/>
    </row>
    <row r="140" spans="1:24" hidden="1" outlineLevel="1" collapsed="1">
      <c r="A140" s="9">
        <v>44470</v>
      </c>
      <c r="B140" s="44">
        <v>5869.1319479700005</v>
      </c>
      <c r="C140" s="44">
        <f t="shared" ref="C140" si="657">I140+O140</f>
        <v>4896.9443007700002</v>
      </c>
      <c r="D140" s="44">
        <f t="shared" ref="D140" si="658">J140+P140</f>
        <v>972.18764720000001</v>
      </c>
      <c r="E140" s="44">
        <f t="shared" ref="E140" si="659">K140+Q140</f>
        <v>705.80832218</v>
      </c>
      <c r="F140" s="44">
        <f t="shared" ref="F140" si="660">L140+R140</f>
        <v>258.33869298000002</v>
      </c>
      <c r="G140" s="44">
        <f t="shared" ref="G140" si="661">M140+S140</f>
        <v>8.0406320400000002</v>
      </c>
      <c r="H140" s="44">
        <f t="shared" ref="H140" si="662">SUM(I140:J140)</f>
        <v>3489.6918495099999</v>
      </c>
      <c r="I140" s="44">
        <v>2555.5842815400001</v>
      </c>
      <c r="J140" s="44">
        <f t="shared" ref="J140" si="663">SUM(K140:M140)</f>
        <v>934.10756796999999</v>
      </c>
      <c r="K140" s="44">
        <v>667.72824294999998</v>
      </c>
      <c r="L140" s="44">
        <v>258.33869298000002</v>
      </c>
      <c r="M140" s="44">
        <v>8.0406320400000002</v>
      </c>
      <c r="N140" s="44">
        <f t="shared" ref="N140" si="664">SUM(O140:P140)</f>
        <v>2379.4400984600002</v>
      </c>
      <c r="O140" s="44">
        <v>2341.36001923</v>
      </c>
      <c r="P140" s="44">
        <f t="shared" ref="P140" si="665">SUM(Q140:S140)</f>
        <v>38.080079230000003</v>
      </c>
      <c r="Q140" s="44">
        <v>38.080079230000003</v>
      </c>
      <c r="R140" s="44">
        <v>0</v>
      </c>
      <c r="S140" s="44">
        <v>0</v>
      </c>
      <c r="T140" s="44"/>
      <c r="U140" s="44"/>
      <c r="V140" s="44"/>
      <c r="W140" s="44"/>
      <c r="X140" s="44"/>
    </row>
    <row r="141" spans="1:24" hidden="1" outlineLevel="1" collapsed="1">
      <c r="A141" s="9">
        <v>44501</v>
      </c>
      <c r="B141" s="44">
        <v>5791.4075796800007</v>
      </c>
      <c r="C141" s="44">
        <f t="shared" ref="C141" si="666">I141+O141</f>
        <v>5021.6346907799998</v>
      </c>
      <c r="D141" s="44">
        <f t="shared" ref="D141" si="667">J141+P141</f>
        <v>769.7728889</v>
      </c>
      <c r="E141" s="44">
        <f t="shared" ref="E141" si="668">K141+Q141</f>
        <v>622.37300266</v>
      </c>
      <c r="F141" s="44">
        <f t="shared" ref="F141" si="669">L141+R141</f>
        <v>139.35925420000001</v>
      </c>
      <c r="G141" s="44">
        <f t="shared" ref="G141" si="670">M141+S141</f>
        <v>8.0406320400000002</v>
      </c>
      <c r="H141" s="44">
        <f t="shared" ref="H141" si="671">SUM(I141:J141)</f>
        <v>3587.2776244099996</v>
      </c>
      <c r="I141" s="44">
        <v>2859.6122978099997</v>
      </c>
      <c r="J141" s="44">
        <f t="shared" ref="J141" si="672">SUM(K141:M141)</f>
        <v>727.66532659999996</v>
      </c>
      <c r="K141" s="44">
        <v>581.24641978</v>
      </c>
      <c r="L141" s="44">
        <v>138.37827478</v>
      </c>
      <c r="M141" s="44">
        <v>8.0406320400000002</v>
      </c>
      <c r="N141" s="44">
        <f t="shared" ref="N141" si="673">SUM(O141:P141)</f>
        <v>2204.1299552700002</v>
      </c>
      <c r="O141" s="44">
        <v>2162.0223929700001</v>
      </c>
      <c r="P141" s="44">
        <f t="shared" ref="P141" si="674">SUM(Q141:S141)</f>
        <v>42.107562299999998</v>
      </c>
      <c r="Q141" s="44">
        <v>41.126582880000001</v>
      </c>
      <c r="R141" s="44">
        <v>0.98097942000000005</v>
      </c>
      <c r="S141" s="44">
        <v>0</v>
      </c>
      <c r="T141" s="44"/>
      <c r="U141" s="44"/>
      <c r="V141" s="44"/>
      <c r="W141" s="44"/>
      <c r="X141" s="44"/>
    </row>
    <row r="142" spans="1:24" hidden="1" outlineLevel="1" collapsed="1">
      <c r="A142" s="9">
        <v>44531</v>
      </c>
      <c r="B142" s="44">
        <v>6752.0817625700001</v>
      </c>
      <c r="C142" s="44">
        <f t="shared" ref="C142" si="675">I142+O142</f>
        <v>5837.5720135299998</v>
      </c>
      <c r="D142" s="44">
        <f t="shared" ref="D142" si="676">J142+P142</f>
        <v>914.50974903999997</v>
      </c>
      <c r="E142" s="44">
        <f t="shared" ref="E142" si="677">K142+Q142</f>
        <v>753.50376159999996</v>
      </c>
      <c r="F142" s="44">
        <f t="shared" ref="F142" si="678">L142+R142</f>
        <v>152.96535540000002</v>
      </c>
      <c r="G142" s="44">
        <f t="shared" ref="G142" si="679">M142+S142</f>
        <v>8.0406320400000002</v>
      </c>
      <c r="H142" s="44">
        <f t="shared" ref="H142" si="680">SUM(I142:J142)</f>
        <v>4606.9310241900002</v>
      </c>
      <c r="I142" s="44">
        <v>3730.0593669899999</v>
      </c>
      <c r="J142" s="44">
        <f t="shared" ref="J142" si="681">SUM(K142:M142)</f>
        <v>876.87165719999996</v>
      </c>
      <c r="K142" s="44">
        <v>716.85042286999999</v>
      </c>
      <c r="L142" s="44">
        <v>151.98060229000001</v>
      </c>
      <c r="M142" s="44">
        <v>8.0406320400000002</v>
      </c>
      <c r="N142" s="44">
        <f t="shared" ref="N142" si="682">SUM(O142:P142)</f>
        <v>2145.1507383799999</v>
      </c>
      <c r="O142" s="44">
        <v>2107.5126465399999</v>
      </c>
      <c r="P142" s="44">
        <f t="shared" ref="P142" si="683">SUM(Q142:S142)</f>
        <v>37.638091839999994</v>
      </c>
      <c r="Q142" s="44">
        <v>36.653338729999994</v>
      </c>
      <c r="R142" s="44">
        <v>0.98475310999999999</v>
      </c>
      <c r="S142" s="44">
        <v>0</v>
      </c>
      <c r="T142" s="44"/>
      <c r="U142" s="44"/>
      <c r="V142" s="44"/>
      <c r="W142" s="44"/>
      <c r="X142" s="44"/>
    </row>
    <row r="143" spans="1:24" hidden="1" outlineLevel="1" collapsed="1">
      <c r="A143" s="9">
        <v>44562</v>
      </c>
      <c r="B143" s="44">
        <v>6969.4678317599992</v>
      </c>
      <c r="C143" s="44">
        <f t="shared" ref="C143" si="684">I143+O143</f>
        <v>6116.9771479199999</v>
      </c>
      <c r="D143" s="44">
        <f t="shared" ref="D143" si="685">J143+P143</f>
        <v>852.49068383999997</v>
      </c>
      <c r="E143" s="44">
        <f t="shared" ref="E143" si="686">K143+Q143</f>
        <v>686.74019004000002</v>
      </c>
      <c r="F143" s="44">
        <f t="shared" ref="F143" si="687">L143+R143</f>
        <v>157.70986176000002</v>
      </c>
      <c r="G143" s="44">
        <f t="shared" ref="G143" si="688">M143+S143</f>
        <v>8.0406320400000002</v>
      </c>
      <c r="H143" s="44">
        <f t="shared" ref="H143" si="689">SUM(I143:J143)</f>
        <v>4673.7041372799995</v>
      </c>
      <c r="I143" s="44">
        <v>3860.9233434499997</v>
      </c>
      <c r="J143" s="44">
        <f t="shared" ref="J143" si="690">SUM(K143:M143)</f>
        <v>812.78079382999999</v>
      </c>
      <c r="K143" s="44">
        <v>648.06941839000001</v>
      </c>
      <c r="L143" s="44">
        <v>156.67074340000002</v>
      </c>
      <c r="M143" s="44">
        <v>8.0406320400000002</v>
      </c>
      <c r="N143" s="44">
        <f t="shared" ref="N143" si="691">SUM(O143:P143)</f>
        <v>2295.7636944800001</v>
      </c>
      <c r="O143" s="44">
        <v>2256.0538044700002</v>
      </c>
      <c r="P143" s="44">
        <f t="shared" ref="P143" si="692">SUM(Q143:S143)</f>
        <v>39.709890010000002</v>
      </c>
      <c r="Q143" s="44">
        <v>38.670771649999999</v>
      </c>
      <c r="R143" s="44">
        <v>1.03911836</v>
      </c>
      <c r="S143" s="44">
        <v>0</v>
      </c>
      <c r="T143" s="44"/>
      <c r="U143" s="44"/>
      <c r="V143" s="44"/>
      <c r="W143" s="44"/>
      <c r="X143" s="44"/>
    </row>
    <row r="144" spans="1:24" hidden="1" outlineLevel="1" collapsed="1">
      <c r="A144" s="9">
        <v>44593</v>
      </c>
      <c r="B144" s="44">
        <v>6339.2518681199999</v>
      </c>
      <c r="C144" s="44">
        <f t="shared" ref="C144" si="693">I144+O144</f>
        <v>5651.8306070599992</v>
      </c>
      <c r="D144" s="44">
        <f t="shared" ref="D144" si="694">J144+P144</f>
        <v>687.42126105999989</v>
      </c>
      <c r="E144" s="44">
        <f t="shared" ref="E144" si="695">K144+Q144</f>
        <v>529.02481337000006</v>
      </c>
      <c r="F144" s="44">
        <f t="shared" ref="F144" si="696">L144+R144</f>
        <v>150.35581564999998</v>
      </c>
      <c r="G144" s="44">
        <f t="shared" ref="G144" si="697">M144+S144</f>
        <v>8.0406320400000002</v>
      </c>
      <c r="H144" s="44">
        <f t="shared" ref="H144" si="698">SUM(I144:J144)</f>
        <v>4111.9003771199996</v>
      </c>
      <c r="I144" s="44">
        <v>3464.8176590599996</v>
      </c>
      <c r="J144" s="44">
        <f t="shared" ref="J144" si="699">SUM(K144:M144)</f>
        <v>647.08271805999993</v>
      </c>
      <c r="K144" s="44">
        <v>489.74240034000002</v>
      </c>
      <c r="L144" s="44">
        <v>149.29968567999998</v>
      </c>
      <c r="M144" s="44">
        <v>8.0406320400000002</v>
      </c>
      <c r="N144" s="44">
        <f t="shared" ref="N144" si="700">SUM(O144:P144)</f>
        <v>2227.3514909999999</v>
      </c>
      <c r="O144" s="44">
        <v>2187.0129480000001</v>
      </c>
      <c r="P144" s="44">
        <f t="shared" ref="P144" si="701">SUM(Q144:S144)</f>
        <v>40.338543000000001</v>
      </c>
      <c r="Q144" s="44">
        <v>39.282413030000001</v>
      </c>
      <c r="R144" s="44">
        <v>1.05612997</v>
      </c>
      <c r="S144" s="44">
        <v>0</v>
      </c>
      <c r="T144" s="44"/>
      <c r="U144" s="44"/>
      <c r="V144" s="44"/>
      <c r="W144" s="44"/>
      <c r="X144" s="44"/>
    </row>
    <row r="145" spans="1:24" hidden="1" outlineLevel="1" collapsed="1">
      <c r="A145" s="9">
        <v>44621</v>
      </c>
      <c r="B145" s="44">
        <v>6353.2174376700004</v>
      </c>
      <c r="C145" s="44">
        <f t="shared" ref="C145" si="702">I145+O145</f>
        <v>5843.0961957500003</v>
      </c>
      <c r="D145" s="44">
        <f t="shared" ref="D145" si="703">J145+P145</f>
        <v>510.12124192000005</v>
      </c>
      <c r="E145" s="44">
        <f t="shared" ref="E145" si="704">K145+Q145</f>
        <v>375.59985168000003</v>
      </c>
      <c r="F145" s="44">
        <f t="shared" ref="F145" si="705">L145+R145</f>
        <v>126.4807582</v>
      </c>
      <c r="G145" s="44">
        <f t="shared" ref="G145" si="706">M145+S145</f>
        <v>8.0406320400000002</v>
      </c>
      <c r="H145" s="44">
        <f t="shared" ref="H145" si="707">SUM(I145:J145)</f>
        <v>4212.31425829</v>
      </c>
      <c r="I145" s="44">
        <v>3742.5230953700002</v>
      </c>
      <c r="J145" s="44">
        <f t="shared" ref="J145" si="708">SUM(K145:M145)</f>
        <v>469.79116292000003</v>
      </c>
      <c r="K145" s="44">
        <v>336.32591172000002</v>
      </c>
      <c r="L145" s="44">
        <v>125.42461915999999</v>
      </c>
      <c r="M145" s="44">
        <v>8.0406320400000002</v>
      </c>
      <c r="N145" s="44">
        <f t="shared" ref="N145" si="709">SUM(O145:P145)</f>
        <v>2140.90317938</v>
      </c>
      <c r="O145" s="44">
        <v>2100.5731003800001</v>
      </c>
      <c r="P145" s="44">
        <f t="shared" ref="P145" si="710">SUM(Q145:S145)</f>
        <v>40.330078999999998</v>
      </c>
      <c r="Q145" s="44">
        <v>39.27393996</v>
      </c>
      <c r="R145" s="44">
        <v>1.0561390399999999</v>
      </c>
      <c r="S145" s="44">
        <v>0</v>
      </c>
      <c r="T145" s="44"/>
      <c r="U145" s="44"/>
      <c r="V145" s="44"/>
      <c r="W145" s="44"/>
      <c r="X145" s="44"/>
    </row>
    <row r="146" spans="1:24" hidden="1" outlineLevel="1" collapsed="1">
      <c r="A146" s="9">
        <v>44652</v>
      </c>
      <c r="B146" s="44">
        <v>5891.62656788</v>
      </c>
      <c r="C146" s="44">
        <f t="shared" ref="C146" si="711">I146+O146</f>
        <v>5198.3585678199997</v>
      </c>
      <c r="D146" s="44">
        <f t="shared" ref="D146" si="712">J146+P146</f>
        <v>693.26800005999996</v>
      </c>
      <c r="E146" s="44">
        <f t="shared" ref="E146" si="713">K146+Q146</f>
        <v>471.10780907000003</v>
      </c>
      <c r="F146" s="44">
        <f t="shared" ref="F146" si="714">L146+R146</f>
        <v>214.11955895000003</v>
      </c>
      <c r="G146" s="44">
        <f t="shared" ref="G146" si="715">M146+S146</f>
        <v>8.0406320400000002</v>
      </c>
      <c r="H146" s="44">
        <f t="shared" ref="H146" si="716">SUM(I146:J146)</f>
        <v>3831.8507942699998</v>
      </c>
      <c r="I146" s="44">
        <v>3183.1210297999996</v>
      </c>
      <c r="J146" s="44">
        <f t="shared" ref="J146" si="717">SUM(K146:M146)</f>
        <v>648.72976446999996</v>
      </c>
      <c r="K146" s="44">
        <v>427.62572130000001</v>
      </c>
      <c r="L146" s="44">
        <v>213.06341113000002</v>
      </c>
      <c r="M146" s="44">
        <v>8.0406320400000002</v>
      </c>
      <c r="N146" s="44">
        <f t="shared" ref="N146" si="718">SUM(O146:P146)</f>
        <v>2059.7757736099998</v>
      </c>
      <c r="O146" s="44">
        <v>2015.2375380199999</v>
      </c>
      <c r="P146" s="44">
        <f t="shared" ref="P146" si="719">SUM(Q146:S146)</f>
        <v>44.538235589999999</v>
      </c>
      <c r="Q146" s="44">
        <v>43.48208777</v>
      </c>
      <c r="R146" s="44">
        <v>1.0561478200000001</v>
      </c>
      <c r="S146" s="44">
        <v>0</v>
      </c>
      <c r="T146" s="44"/>
      <c r="U146" s="44"/>
      <c r="V146" s="44"/>
      <c r="W146" s="44"/>
      <c r="X146" s="44"/>
    </row>
    <row r="147" spans="1:24" hidden="1" outlineLevel="1" collapsed="1">
      <c r="A147" s="9">
        <v>44682</v>
      </c>
      <c r="B147" s="44">
        <v>5558.18229694</v>
      </c>
      <c r="C147" s="44">
        <f t="shared" ref="C147" si="720">I147+O147</f>
        <v>4820.7128857999996</v>
      </c>
      <c r="D147" s="44">
        <f t="shared" ref="D147" si="721">J147+P147</f>
        <v>737.46941114000003</v>
      </c>
      <c r="E147" s="44">
        <f t="shared" ref="E147" si="722">K147+Q147</f>
        <v>473.25616552999998</v>
      </c>
      <c r="F147" s="44">
        <f t="shared" ref="F147" si="723">L147+R147</f>
        <v>256.17261357000001</v>
      </c>
      <c r="G147" s="44">
        <f t="shared" ref="G147" si="724">M147+S147</f>
        <v>8.0406320400000002</v>
      </c>
      <c r="H147" s="44">
        <f t="shared" ref="H147" si="725">SUM(I147:J147)</f>
        <v>3597.36215859</v>
      </c>
      <c r="I147" s="44">
        <v>2957.69015072</v>
      </c>
      <c r="J147" s="44">
        <f t="shared" ref="J147" si="726">SUM(K147:M147)</f>
        <v>639.67200787000002</v>
      </c>
      <c r="K147" s="44">
        <v>443.80486356999995</v>
      </c>
      <c r="L147" s="44">
        <v>187.82651226000002</v>
      </c>
      <c r="M147" s="44">
        <v>8.0406320400000002</v>
      </c>
      <c r="N147" s="44">
        <f t="shared" ref="N147" si="727">SUM(O147:P147)</f>
        <v>1960.8201383499998</v>
      </c>
      <c r="O147" s="44">
        <v>1863.0227350799998</v>
      </c>
      <c r="P147" s="44">
        <f t="shared" ref="P147" si="728">SUM(Q147:S147)</f>
        <v>97.79740326999999</v>
      </c>
      <c r="Q147" s="44">
        <v>29.451301959999999</v>
      </c>
      <c r="R147" s="44">
        <v>68.346101309999995</v>
      </c>
      <c r="S147" s="44">
        <v>0</v>
      </c>
      <c r="T147" s="44"/>
      <c r="U147" s="44"/>
      <c r="V147" s="44"/>
      <c r="W147" s="44"/>
      <c r="X147" s="44"/>
    </row>
    <row r="148" spans="1:24" hidden="1" outlineLevel="1" collapsed="1">
      <c r="A148" s="9">
        <v>44713</v>
      </c>
      <c r="B148" s="44">
        <v>5544.0901026199999</v>
      </c>
      <c r="C148" s="44">
        <f t="shared" ref="C148" si="729">I148+O148</f>
        <v>4846.2169146100005</v>
      </c>
      <c r="D148" s="44">
        <f t="shared" ref="D148" si="730">J148+P148</f>
        <v>697.87318800999992</v>
      </c>
      <c r="E148" s="44">
        <f t="shared" ref="E148" si="731">K148+Q148</f>
        <v>519.05840047000004</v>
      </c>
      <c r="F148" s="44">
        <f t="shared" ref="F148" si="732">L148+R148</f>
        <v>170.72913986999998</v>
      </c>
      <c r="G148" s="44">
        <f t="shared" ref="G148" si="733">M148+S148</f>
        <v>8.0856476700000002</v>
      </c>
      <c r="H148" s="44">
        <f t="shared" ref="H148" si="734">SUM(I148:J148)</f>
        <v>3533.6790300100001</v>
      </c>
      <c r="I148" s="44">
        <v>2880.3421284800002</v>
      </c>
      <c r="J148" s="44">
        <f t="shared" ref="J148" si="735">SUM(K148:M148)</f>
        <v>653.33690152999998</v>
      </c>
      <c r="K148" s="44">
        <v>479.96651466000003</v>
      </c>
      <c r="L148" s="44">
        <v>165.28473919999999</v>
      </c>
      <c r="M148" s="44">
        <v>8.0856476700000002</v>
      </c>
      <c r="N148" s="44">
        <f t="shared" ref="N148" si="736">SUM(O148:P148)</f>
        <v>2010.41107261</v>
      </c>
      <c r="O148" s="44">
        <v>1965.8747861300001</v>
      </c>
      <c r="P148" s="44">
        <f t="shared" ref="P148" si="737">SUM(Q148:S148)</f>
        <v>44.536286480000001</v>
      </c>
      <c r="Q148" s="44">
        <v>39.091885810000001</v>
      </c>
      <c r="R148" s="44">
        <v>5.4444006700000003</v>
      </c>
      <c r="S148" s="44">
        <v>0</v>
      </c>
      <c r="T148" s="44"/>
      <c r="U148" s="44"/>
      <c r="V148" s="44"/>
      <c r="W148" s="44"/>
      <c r="X148" s="44"/>
    </row>
    <row r="149" spans="1:24" hidden="1" outlineLevel="1" collapsed="1">
      <c r="A149" s="9">
        <v>44743</v>
      </c>
      <c r="B149" s="44">
        <v>5739.3815750199992</v>
      </c>
      <c r="C149" s="44">
        <f t="shared" ref="C149" si="738">I149+O149</f>
        <v>5027.6220019399998</v>
      </c>
      <c r="D149" s="44">
        <f t="shared" ref="D149" si="739">J149+P149</f>
        <v>711.75957308</v>
      </c>
      <c r="E149" s="44">
        <f t="shared" ref="E149" si="740">K149+Q149</f>
        <v>485.23620635999998</v>
      </c>
      <c r="F149" s="44">
        <f t="shared" ref="F149" si="741">L149+R149</f>
        <v>218.39329280999999</v>
      </c>
      <c r="G149" s="44">
        <f t="shared" ref="G149" si="742">M149+S149</f>
        <v>8.1300739100000001</v>
      </c>
      <c r="H149" s="44">
        <f t="shared" ref="H149" si="743">SUM(I149:J149)</f>
        <v>3490.5517049</v>
      </c>
      <c r="I149" s="44">
        <v>2837.3392881199998</v>
      </c>
      <c r="J149" s="44">
        <f t="shared" ref="J149" si="744">SUM(K149:M149)</f>
        <v>653.21241678000001</v>
      </c>
      <c r="K149" s="44">
        <v>468.24066339000001</v>
      </c>
      <c r="L149" s="44">
        <v>176.84167947999998</v>
      </c>
      <c r="M149" s="44">
        <v>8.1300739100000001</v>
      </c>
      <c r="N149" s="44">
        <f t="shared" ref="N149" si="745">SUM(O149:P149)</f>
        <v>2248.8298701200001</v>
      </c>
      <c r="O149" s="44">
        <v>2190.28271382</v>
      </c>
      <c r="P149" s="44">
        <f t="shared" ref="P149" si="746">SUM(Q149:S149)</f>
        <v>58.547156299999997</v>
      </c>
      <c r="Q149" s="44">
        <v>16.995542969999999</v>
      </c>
      <c r="R149" s="44">
        <v>41.551613330000002</v>
      </c>
      <c r="S149" s="44">
        <v>0</v>
      </c>
      <c r="T149" s="44"/>
      <c r="U149" s="44"/>
      <c r="V149" s="44"/>
      <c r="W149" s="44"/>
      <c r="X149" s="44"/>
    </row>
    <row r="150" spans="1:24" hidden="1" outlineLevel="1" collapsed="1">
      <c r="A150" s="9">
        <v>44774</v>
      </c>
      <c r="B150" s="44">
        <v>5430.5665138899985</v>
      </c>
      <c r="C150" s="44">
        <f t="shared" ref="C150" si="747">I150+O150</f>
        <v>4668.2736177999996</v>
      </c>
      <c r="D150" s="44">
        <f t="shared" ref="D150" si="748">J150+P150</f>
        <v>762.29289609</v>
      </c>
      <c r="E150" s="44">
        <f t="shared" ref="E150" si="749">K150+Q150</f>
        <v>539.33360054000002</v>
      </c>
      <c r="F150" s="44">
        <f t="shared" ref="F150" si="750">L150+R150</f>
        <v>214.90852461</v>
      </c>
      <c r="G150" s="44">
        <f t="shared" ref="G150" si="751">M150+S150</f>
        <v>8.0507709399999996</v>
      </c>
      <c r="H150" s="44">
        <f t="shared" ref="H150" si="752">SUM(I150:J150)</f>
        <v>4376.4881914699999</v>
      </c>
      <c r="I150" s="44">
        <v>3673.5400899599999</v>
      </c>
      <c r="J150" s="44">
        <f t="shared" ref="J150" si="753">SUM(K150:M150)</f>
        <v>702.94810151000001</v>
      </c>
      <c r="K150" s="44">
        <v>523.12596626000004</v>
      </c>
      <c r="L150" s="44">
        <v>171.77136431</v>
      </c>
      <c r="M150" s="44">
        <v>8.0507709399999996</v>
      </c>
      <c r="N150" s="44">
        <f t="shared" ref="N150" si="754">SUM(O150:P150)</f>
        <v>1054.0783224199999</v>
      </c>
      <c r="O150" s="44">
        <v>994.73352783999997</v>
      </c>
      <c r="P150" s="44">
        <f t="shared" ref="P150" si="755">SUM(Q150:S150)</f>
        <v>59.344794579999999</v>
      </c>
      <c r="Q150" s="44">
        <v>16.207634280000001</v>
      </c>
      <c r="R150" s="44">
        <v>43.137160299999998</v>
      </c>
      <c r="S150" s="44">
        <v>0</v>
      </c>
      <c r="T150" s="44"/>
      <c r="U150" s="44"/>
      <c r="V150" s="44"/>
      <c r="W150" s="44"/>
      <c r="X150" s="44"/>
    </row>
    <row r="151" spans="1:24" hidden="1" outlineLevel="1" collapsed="1">
      <c r="A151" s="9">
        <v>44805</v>
      </c>
      <c r="B151" s="44">
        <v>5829.9322881899998</v>
      </c>
      <c r="C151" s="44">
        <f t="shared" ref="C151" si="756">I151+O151</f>
        <v>4984.55101251</v>
      </c>
      <c r="D151" s="44">
        <f t="shared" ref="D151" si="757">J151+P151</f>
        <v>845.38127567999982</v>
      </c>
      <c r="E151" s="44">
        <f t="shared" ref="E151" si="758">K151+Q151</f>
        <v>597.12482175999992</v>
      </c>
      <c r="F151" s="44">
        <f t="shared" ref="F151" si="759">L151+R151</f>
        <v>240.20568419999998</v>
      </c>
      <c r="G151" s="44">
        <f t="shared" ref="G151" si="760">M151+S151</f>
        <v>8.0507697199999999</v>
      </c>
      <c r="H151" s="44">
        <f t="shared" ref="H151" si="761">SUM(I151:J151)</f>
        <v>4709.3884879399993</v>
      </c>
      <c r="I151" s="44">
        <v>3924.9630275899999</v>
      </c>
      <c r="J151" s="44">
        <f t="shared" ref="J151" si="762">SUM(K151:M151)</f>
        <v>784.42546034999987</v>
      </c>
      <c r="K151" s="44">
        <v>579.28225883999994</v>
      </c>
      <c r="L151" s="44">
        <v>197.09243178999998</v>
      </c>
      <c r="M151" s="44">
        <v>8.0507697199999999</v>
      </c>
      <c r="N151" s="44">
        <f t="shared" ref="N151" si="763">SUM(O151:P151)</f>
        <v>1120.54380025</v>
      </c>
      <c r="O151" s="44">
        <v>1059.5879849200001</v>
      </c>
      <c r="P151" s="44">
        <f t="shared" ref="P151" si="764">SUM(Q151:S151)</f>
        <v>60.95581533</v>
      </c>
      <c r="Q151" s="44">
        <v>17.842562919999999</v>
      </c>
      <c r="R151" s="44">
        <v>43.113252410000001</v>
      </c>
      <c r="S151" s="44">
        <v>0</v>
      </c>
      <c r="T151" s="44"/>
      <c r="U151" s="44"/>
      <c r="V151" s="44"/>
      <c r="W151" s="44"/>
      <c r="X151" s="44"/>
    </row>
    <row r="152" spans="1:24" hidden="1" outlineLevel="1" collapsed="1">
      <c r="A152" s="9">
        <v>44835</v>
      </c>
      <c r="B152" s="44">
        <v>5889.8558670099992</v>
      </c>
      <c r="C152" s="44">
        <f t="shared" ref="C152" si="765">I152+O152</f>
        <v>5018.8497791600003</v>
      </c>
      <c r="D152" s="44">
        <f t="shared" ref="D152" si="766">J152+P152</f>
        <v>871.00608785000009</v>
      </c>
      <c r="E152" s="44">
        <f t="shared" ref="E152" si="767">K152+Q152</f>
        <v>570.62107744999992</v>
      </c>
      <c r="F152" s="44">
        <f t="shared" ref="F152" si="768">L152+R152</f>
        <v>292.3342361</v>
      </c>
      <c r="G152" s="44">
        <f t="shared" ref="G152" si="769">M152+S152</f>
        <v>8.0507743000000005</v>
      </c>
      <c r="H152" s="44">
        <f t="shared" ref="H152" si="770">SUM(I152:J152)</f>
        <v>4723.6374434700001</v>
      </c>
      <c r="I152" s="44">
        <v>3942.3407019900001</v>
      </c>
      <c r="J152" s="44">
        <f t="shared" ref="J152" si="771">SUM(K152:M152)</f>
        <v>781.29674148000004</v>
      </c>
      <c r="K152" s="44">
        <v>545.27273149999996</v>
      </c>
      <c r="L152" s="44">
        <v>227.97323568000002</v>
      </c>
      <c r="M152" s="44">
        <v>8.0507743000000005</v>
      </c>
      <c r="N152" s="44">
        <f t="shared" ref="N152" si="772">SUM(O152:P152)</f>
        <v>1166.21842354</v>
      </c>
      <c r="O152" s="44">
        <v>1076.50907717</v>
      </c>
      <c r="P152" s="44">
        <f t="shared" ref="P152" si="773">SUM(Q152:S152)</f>
        <v>89.709346369999992</v>
      </c>
      <c r="Q152" s="44">
        <v>25.348345949999999</v>
      </c>
      <c r="R152" s="44">
        <v>64.361000419999996</v>
      </c>
      <c r="S152" s="44">
        <v>0</v>
      </c>
      <c r="T152" s="44"/>
      <c r="U152" s="44"/>
      <c r="V152" s="44"/>
      <c r="W152" s="44"/>
      <c r="X152" s="44"/>
    </row>
    <row r="153" spans="1:24" hidden="1" outlineLevel="1" collapsed="1">
      <c r="A153" s="9">
        <v>44866</v>
      </c>
      <c r="B153" s="44">
        <v>5454.9638920199995</v>
      </c>
      <c r="C153" s="44">
        <f t="shared" ref="C153" si="774">I153+O153</f>
        <v>4608.1699888399999</v>
      </c>
      <c r="D153" s="44">
        <f t="shared" ref="D153" si="775">J153+P153</f>
        <v>846.79390317999992</v>
      </c>
      <c r="E153" s="44">
        <f t="shared" ref="E153" si="776">K153+Q153</f>
        <v>575.55777852000006</v>
      </c>
      <c r="F153" s="44">
        <f t="shared" ref="F153" si="777">L153+R153</f>
        <v>263.18535493999997</v>
      </c>
      <c r="G153" s="44">
        <f t="shared" ref="G153" si="778">M153+S153</f>
        <v>8.0507697199999999</v>
      </c>
      <c r="H153" s="44">
        <f t="shared" ref="H153" si="779">SUM(I153:J153)</f>
        <v>4427.33787295</v>
      </c>
      <c r="I153" s="44">
        <v>3686.1456233899999</v>
      </c>
      <c r="J153" s="44">
        <f t="shared" ref="J153" si="780">SUM(K153:M153)</f>
        <v>741.19224955999994</v>
      </c>
      <c r="K153" s="44">
        <v>555.18971675</v>
      </c>
      <c r="L153" s="44">
        <v>177.95176308999999</v>
      </c>
      <c r="M153" s="44">
        <v>8.0507697199999999</v>
      </c>
      <c r="N153" s="44">
        <f t="shared" ref="N153" si="781">SUM(O153:P153)</f>
        <v>1027.62601907</v>
      </c>
      <c r="O153" s="44">
        <v>922.02436545</v>
      </c>
      <c r="P153" s="44">
        <f t="shared" ref="P153" si="782">SUM(Q153:S153)</f>
        <v>105.60165361999999</v>
      </c>
      <c r="Q153" s="44">
        <v>20.368061770000001</v>
      </c>
      <c r="R153" s="44">
        <v>85.233591849999996</v>
      </c>
      <c r="S153" s="44">
        <v>0</v>
      </c>
      <c r="T153" s="44"/>
      <c r="U153" s="44"/>
      <c r="V153" s="44"/>
      <c r="W153" s="44"/>
      <c r="X153" s="44"/>
    </row>
    <row r="154" spans="1:24" hidden="1" outlineLevel="1" collapsed="1">
      <c r="A154" s="9">
        <v>44896</v>
      </c>
      <c r="B154" s="44">
        <v>5871.8521380700004</v>
      </c>
      <c r="C154" s="44">
        <f t="shared" ref="C154" si="783">I154+O154</f>
        <v>4849.9403342200003</v>
      </c>
      <c r="D154" s="44">
        <f t="shared" ref="D154" si="784">J154+P154</f>
        <v>1021.91180385</v>
      </c>
      <c r="E154" s="44">
        <f t="shared" ref="E154" si="785">K154+Q154</f>
        <v>728.79922847</v>
      </c>
      <c r="F154" s="44">
        <f t="shared" ref="F154" si="786">L154+R154</f>
        <v>285.06180566</v>
      </c>
      <c r="G154" s="44">
        <f t="shared" ref="G154" si="787">M154+S154</f>
        <v>8.0507697199999999</v>
      </c>
      <c r="H154" s="44">
        <f t="shared" ref="H154" si="788">SUM(I154:J154)</f>
        <v>4940.8385058200001</v>
      </c>
      <c r="I154" s="44">
        <v>4045.1530500500003</v>
      </c>
      <c r="J154" s="44">
        <f t="shared" ref="J154" si="789">SUM(K154:M154)</f>
        <v>895.68545576999998</v>
      </c>
      <c r="K154" s="44">
        <v>708.41698871999995</v>
      </c>
      <c r="L154" s="44">
        <v>179.21769733000002</v>
      </c>
      <c r="M154" s="44">
        <v>8.0507697199999999</v>
      </c>
      <c r="N154" s="44">
        <f t="shared" ref="N154" si="790">SUM(O154:P154)</f>
        <v>931.01363225</v>
      </c>
      <c r="O154" s="44">
        <v>804.78728417000002</v>
      </c>
      <c r="P154" s="44">
        <f t="shared" ref="P154" si="791">SUM(Q154:S154)</f>
        <v>126.22634807999999</v>
      </c>
      <c r="Q154" s="44">
        <v>20.38223975</v>
      </c>
      <c r="R154" s="44">
        <v>105.84410833</v>
      </c>
      <c r="S154" s="44">
        <v>0</v>
      </c>
      <c r="T154" s="44"/>
      <c r="U154" s="44"/>
      <c r="V154" s="44"/>
      <c r="W154" s="44"/>
      <c r="X154" s="44"/>
    </row>
    <row r="155" spans="1:24" hidden="1" outlineLevel="1" collapsed="1">
      <c r="A155" s="9">
        <v>44927</v>
      </c>
      <c r="B155" s="44">
        <v>5974.8237873999997</v>
      </c>
      <c r="C155" s="44">
        <f t="shared" ref="C155" si="792">I155+O155</f>
        <v>5014.1348128499994</v>
      </c>
      <c r="D155" s="44">
        <f t="shared" ref="D155" si="793">J155+P155</f>
        <v>960.68897455000001</v>
      </c>
      <c r="E155" s="44">
        <f t="shared" ref="E155" si="794">K155+Q155</f>
        <v>676.48330944999998</v>
      </c>
      <c r="F155" s="44">
        <f t="shared" ref="F155" si="795">L155+R155</f>
        <v>276.16503306000004</v>
      </c>
      <c r="G155" s="44">
        <f t="shared" ref="G155" si="796">M155+S155</f>
        <v>8.0406320400000002</v>
      </c>
      <c r="H155" s="44">
        <f t="shared" ref="H155" si="797">SUM(I155:J155)</f>
        <v>4927.2552990699996</v>
      </c>
      <c r="I155" s="44">
        <v>4095.3124794599998</v>
      </c>
      <c r="J155" s="44">
        <f t="shared" ref="J155" si="798">SUM(K155:M155)</f>
        <v>831.94281961000002</v>
      </c>
      <c r="K155" s="44">
        <v>653.89384407</v>
      </c>
      <c r="L155" s="44">
        <v>170.00834350000002</v>
      </c>
      <c r="M155" s="44">
        <v>8.0406320400000002</v>
      </c>
      <c r="N155" s="44">
        <f t="shared" ref="N155" si="799">SUM(O155:P155)</f>
        <v>1047.56848833</v>
      </c>
      <c r="O155" s="44">
        <v>918.82233338999993</v>
      </c>
      <c r="P155" s="44">
        <f t="shared" ref="P155" si="800">SUM(Q155:S155)</f>
        <v>128.74615494</v>
      </c>
      <c r="Q155" s="44">
        <v>22.58946538</v>
      </c>
      <c r="R155" s="44">
        <v>106.15668956</v>
      </c>
      <c r="S155" s="44">
        <v>0</v>
      </c>
      <c r="T155" s="44"/>
      <c r="U155" s="44"/>
      <c r="V155" s="44"/>
      <c r="W155" s="44"/>
      <c r="X155" s="44"/>
    </row>
    <row r="156" spans="1:24" hidden="1" outlineLevel="1" collapsed="1">
      <c r="A156" s="9">
        <v>44958</v>
      </c>
      <c r="B156" s="44">
        <v>6266.4991319300007</v>
      </c>
      <c r="C156" s="44">
        <f t="shared" ref="C156" si="801">I156+O156</f>
        <v>5302.1001258000006</v>
      </c>
      <c r="D156" s="44">
        <f t="shared" ref="D156" si="802">J156+P156</f>
        <v>964.39900613000009</v>
      </c>
      <c r="E156" s="44">
        <f t="shared" ref="E156" si="803">K156+Q156</f>
        <v>768.84291711000014</v>
      </c>
      <c r="F156" s="44">
        <f t="shared" ref="F156" si="804">L156+R156</f>
        <v>187.51545697999998</v>
      </c>
      <c r="G156" s="44">
        <f t="shared" ref="G156" si="805">M156+S156</f>
        <v>8.0406320400000002</v>
      </c>
      <c r="H156" s="44">
        <f t="shared" ref="H156" si="806">SUM(I156:J156)</f>
        <v>5066.6291854400006</v>
      </c>
      <c r="I156" s="44">
        <v>4196.1353149000006</v>
      </c>
      <c r="J156" s="44">
        <f t="shared" ref="J156" si="807">SUM(K156:M156)</f>
        <v>870.4938705400001</v>
      </c>
      <c r="K156" s="44">
        <v>709.72698854000009</v>
      </c>
      <c r="L156" s="44">
        <v>152.72624995999999</v>
      </c>
      <c r="M156" s="44">
        <v>8.0406320400000002</v>
      </c>
      <c r="N156" s="44">
        <f t="shared" ref="N156" si="808">SUM(O156:P156)</f>
        <v>1199.8699464900001</v>
      </c>
      <c r="O156" s="44">
        <v>1105.9648109</v>
      </c>
      <c r="P156" s="44">
        <f t="shared" ref="P156" si="809">SUM(Q156:S156)</f>
        <v>93.90513559</v>
      </c>
      <c r="Q156" s="44">
        <v>59.115928570000001</v>
      </c>
      <c r="R156" s="44">
        <v>34.789207019999999</v>
      </c>
      <c r="S156" s="44">
        <v>0</v>
      </c>
      <c r="T156" s="44"/>
      <c r="U156" s="44"/>
      <c r="V156" s="44"/>
      <c r="W156" s="44"/>
      <c r="X156" s="44"/>
    </row>
    <row r="157" spans="1:24" hidden="1" outlineLevel="1" collapsed="1">
      <c r="A157" s="9">
        <v>44986</v>
      </c>
      <c r="B157" s="44">
        <v>6188.4154108399998</v>
      </c>
      <c r="C157" s="44">
        <f t="shared" ref="C157" si="810">I157+O157</f>
        <v>5222.6372094199996</v>
      </c>
      <c r="D157" s="44">
        <f t="shared" ref="D157" si="811">J157+P157</f>
        <v>965.77820141999985</v>
      </c>
      <c r="E157" s="44">
        <f t="shared" ref="E157" si="812">K157+Q157</f>
        <v>862.12436239999988</v>
      </c>
      <c r="F157" s="44">
        <f t="shared" ref="F157" si="813">L157+R157</f>
        <v>95.613206980000001</v>
      </c>
      <c r="G157" s="44">
        <f t="shared" ref="G157" si="814">M157+S157</f>
        <v>8.0406320400000002</v>
      </c>
      <c r="H157" s="44">
        <f t="shared" ref="H157" si="815">SUM(I157:J157)</f>
        <v>5131.4811389300003</v>
      </c>
      <c r="I157" s="44">
        <v>4242.3384369400001</v>
      </c>
      <c r="J157" s="44">
        <f t="shared" ref="J157" si="816">SUM(K157:M157)</f>
        <v>889.14270198999986</v>
      </c>
      <c r="K157" s="44">
        <v>785.4888629699999</v>
      </c>
      <c r="L157" s="44">
        <v>95.613206980000001</v>
      </c>
      <c r="M157" s="44">
        <v>8.0406320400000002</v>
      </c>
      <c r="N157" s="44">
        <f t="shared" ref="N157" si="817">SUM(O157:P157)</f>
        <v>1056.93427191</v>
      </c>
      <c r="O157" s="44">
        <v>980.29877248000003</v>
      </c>
      <c r="P157" s="44">
        <f t="shared" ref="P157" si="818">SUM(Q157:S157)</f>
        <v>76.635499429999996</v>
      </c>
      <c r="Q157" s="44">
        <v>76.635499429999996</v>
      </c>
      <c r="R157" s="44">
        <v>0</v>
      </c>
      <c r="S157" s="44">
        <v>0</v>
      </c>
      <c r="T157" s="44"/>
      <c r="U157" s="44"/>
      <c r="V157" s="44"/>
      <c r="W157" s="44"/>
      <c r="X157" s="44"/>
    </row>
    <row r="158" spans="1:24" hidden="1" outlineLevel="1" collapsed="1">
      <c r="A158" s="9">
        <v>45017</v>
      </c>
      <c r="B158" s="44">
        <v>6303.5507078799992</v>
      </c>
      <c r="C158" s="44">
        <f t="shared" ref="C158" si="819">I158+O158</f>
        <v>5205.3249211499997</v>
      </c>
      <c r="D158" s="44">
        <f t="shared" ref="D158" si="820">J158+P158</f>
        <v>1098.22578673</v>
      </c>
      <c r="E158" s="44">
        <f t="shared" ref="E158" si="821">K158+Q158</f>
        <v>1004.25847319</v>
      </c>
      <c r="F158" s="44">
        <f t="shared" ref="F158" si="822">L158+R158</f>
        <v>85.927288520000005</v>
      </c>
      <c r="G158" s="44">
        <f t="shared" ref="G158" si="823">M158+S158</f>
        <v>8.0400250199999999</v>
      </c>
      <c r="H158" s="44">
        <f t="shared" ref="H158" si="824">SUM(I158:J158)</f>
        <v>5244.5330704299995</v>
      </c>
      <c r="I158" s="44">
        <v>4218.8530507599999</v>
      </c>
      <c r="J158" s="44">
        <f t="shared" ref="J158" si="825">SUM(K158:M158)</f>
        <v>1025.6800196700001</v>
      </c>
      <c r="K158" s="44">
        <v>931.71270613000002</v>
      </c>
      <c r="L158" s="44">
        <v>85.927288520000005</v>
      </c>
      <c r="M158" s="44">
        <v>8.0400250199999999</v>
      </c>
      <c r="N158" s="44">
        <f t="shared" ref="N158" si="826">SUM(O158:P158)</f>
        <v>1059.0176374499999</v>
      </c>
      <c r="O158" s="44">
        <v>986.47187038999994</v>
      </c>
      <c r="P158" s="44">
        <f t="shared" ref="P158" si="827">SUM(Q158:S158)</f>
        <v>72.545767060000003</v>
      </c>
      <c r="Q158" s="44">
        <v>72.545767060000003</v>
      </c>
      <c r="R158" s="44">
        <v>0</v>
      </c>
      <c r="S158" s="44">
        <v>0</v>
      </c>
      <c r="T158" s="44"/>
      <c r="U158" s="44"/>
      <c r="V158" s="44"/>
      <c r="W158" s="44"/>
      <c r="X158" s="44"/>
    </row>
    <row r="159" spans="1:24" hidden="1" outlineLevel="1" collapsed="1">
      <c r="A159" s="9">
        <v>45047</v>
      </c>
      <c r="B159" s="44">
        <v>6504.5949681100001</v>
      </c>
      <c r="C159" s="44">
        <f t="shared" ref="C159" si="828">I159+O159</f>
        <v>5378.4420690100005</v>
      </c>
      <c r="D159" s="44">
        <f t="shared" ref="D159" si="829">J159+P159</f>
        <v>1126.1528991</v>
      </c>
      <c r="E159" s="44">
        <f t="shared" ref="E159" si="830">K159+Q159</f>
        <v>1035.9537489899999</v>
      </c>
      <c r="F159" s="44">
        <f t="shared" ref="F159" si="831">L159+R159</f>
        <v>82.159125090000003</v>
      </c>
      <c r="G159" s="44">
        <f t="shared" ref="G159" si="832">M159+S159</f>
        <v>8.0400250199999999</v>
      </c>
      <c r="H159" s="44">
        <f t="shared" ref="H159" si="833">SUM(I159:J159)</f>
        <v>5454.8121708500003</v>
      </c>
      <c r="I159" s="44">
        <v>4385.2259306900005</v>
      </c>
      <c r="J159" s="44">
        <f t="shared" ref="J159" si="834">SUM(K159:M159)</f>
        <v>1069.58624016</v>
      </c>
      <c r="K159" s="44">
        <v>979.38709004999998</v>
      </c>
      <c r="L159" s="44">
        <v>82.159125090000003</v>
      </c>
      <c r="M159" s="44">
        <v>8.0400250199999999</v>
      </c>
      <c r="N159" s="44">
        <f t="shared" ref="N159" si="835">SUM(O159:P159)</f>
        <v>1049.7827972600001</v>
      </c>
      <c r="O159" s="44">
        <v>993.21613832000003</v>
      </c>
      <c r="P159" s="44">
        <f t="shared" ref="P159" si="836">SUM(Q159:S159)</f>
        <v>56.566658940000003</v>
      </c>
      <c r="Q159" s="44">
        <v>56.566658940000003</v>
      </c>
      <c r="R159" s="44">
        <v>0</v>
      </c>
      <c r="S159" s="44">
        <v>0</v>
      </c>
      <c r="T159" s="44"/>
      <c r="U159" s="44"/>
      <c r="V159" s="44"/>
      <c r="W159" s="44"/>
      <c r="X159" s="44"/>
    </row>
    <row r="160" spans="1:24" hidden="1" outlineLevel="1" collapsed="1">
      <c r="A160" s="9">
        <v>45078</v>
      </c>
      <c r="B160" s="44">
        <v>6503.7195494199996</v>
      </c>
      <c r="C160" s="44">
        <f t="shared" ref="C160" si="837">I160+O160</f>
        <v>5322.76240272</v>
      </c>
      <c r="D160" s="44">
        <f t="shared" ref="D160" si="838">J160+P160</f>
        <v>1180.9571467000001</v>
      </c>
      <c r="E160" s="44">
        <f t="shared" ref="E160" si="839">K160+Q160</f>
        <v>1093.64220424</v>
      </c>
      <c r="F160" s="44">
        <f t="shared" ref="F160" si="840">L160+R160</f>
        <v>79.274917439999996</v>
      </c>
      <c r="G160" s="44">
        <f t="shared" ref="G160" si="841">M160+S160</f>
        <v>8.0400250199999999</v>
      </c>
      <c r="H160" s="44">
        <f t="shared" ref="H160" si="842">SUM(I160:J160)</f>
        <v>5534.0362409400004</v>
      </c>
      <c r="I160" s="44">
        <v>4476.44439797</v>
      </c>
      <c r="J160" s="44">
        <f t="shared" ref="J160" si="843">SUM(K160:M160)</f>
        <v>1057.59184297</v>
      </c>
      <c r="K160" s="44">
        <v>970.27690051000002</v>
      </c>
      <c r="L160" s="44">
        <v>79.274917439999996</v>
      </c>
      <c r="M160" s="44">
        <v>8.0400250199999999</v>
      </c>
      <c r="N160" s="44">
        <f t="shared" ref="N160" si="844">SUM(O160:P160)</f>
        <v>969.68330848000005</v>
      </c>
      <c r="O160" s="44">
        <v>846.31800475</v>
      </c>
      <c r="P160" s="44">
        <f t="shared" ref="P160" si="845">SUM(Q160:S160)</f>
        <v>123.36530372999999</v>
      </c>
      <c r="Q160" s="44">
        <v>123.36530372999999</v>
      </c>
      <c r="R160" s="44">
        <v>0</v>
      </c>
      <c r="S160" s="44">
        <v>0</v>
      </c>
      <c r="T160" s="44"/>
      <c r="U160" s="44"/>
      <c r="V160" s="44"/>
      <c r="W160" s="44"/>
      <c r="X160" s="44"/>
    </row>
    <row r="161" spans="1:24" hidden="1" outlineLevel="1" collapsed="1">
      <c r="A161" s="9">
        <v>45108</v>
      </c>
      <c r="B161" s="44">
        <v>6569.4993531700002</v>
      </c>
      <c r="C161" s="44">
        <f t="shared" ref="C161" si="846">I161+O161</f>
        <v>5317.11305533</v>
      </c>
      <c r="D161" s="44">
        <f t="shared" ref="D161" si="847">J161+P161</f>
        <v>1252.38629784</v>
      </c>
      <c r="E161" s="44">
        <f t="shared" ref="E161" si="848">K161+Q161</f>
        <v>1193.24483416</v>
      </c>
      <c r="F161" s="44">
        <f t="shared" ref="F161" si="849">L161+R161</f>
        <v>51.101438659999999</v>
      </c>
      <c r="G161" s="44">
        <f t="shared" ref="G161" si="850">M161+S161</f>
        <v>8.0400250199999999</v>
      </c>
      <c r="H161" s="44">
        <f t="shared" ref="H161" si="851">SUM(I161:J161)</f>
        <v>5588.7512256</v>
      </c>
      <c r="I161" s="44">
        <v>4495.4894496899997</v>
      </c>
      <c r="J161" s="44">
        <f t="shared" ref="J161" si="852">SUM(K161:M161)</f>
        <v>1093.2617759100001</v>
      </c>
      <c r="K161" s="44">
        <v>1034.1203122300001</v>
      </c>
      <c r="L161" s="44">
        <v>51.101438659999999</v>
      </c>
      <c r="M161" s="44">
        <v>8.0400250199999999</v>
      </c>
      <c r="N161" s="44">
        <f t="shared" ref="N161" si="853">SUM(O161:P161)</f>
        <v>980.74812757000007</v>
      </c>
      <c r="O161" s="44">
        <v>821.62360564000005</v>
      </c>
      <c r="P161" s="44">
        <f t="shared" ref="P161" si="854">SUM(Q161:S161)</f>
        <v>159.12452192999999</v>
      </c>
      <c r="Q161" s="44">
        <v>159.12452192999999</v>
      </c>
      <c r="R161" s="44">
        <v>0</v>
      </c>
      <c r="S161" s="44">
        <v>0</v>
      </c>
      <c r="T161" s="44"/>
      <c r="U161" s="44"/>
      <c r="V161" s="44"/>
      <c r="W161" s="44"/>
      <c r="X161" s="44"/>
    </row>
    <row r="162" spans="1:24" hidden="1" outlineLevel="1" collapsed="1">
      <c r="A162" s="9">
        <v>45139</v>
      </c>
      <c r="B162" s="44">
        <v>6663.3131838899999</v>
      </c>
      <c r="C162" s="44">
        <f t="shared" ref="C162" si="855">I162+O162</f>
        <v>5174.5188258199996</v>
      </c>
      <c r="D162" s="44">
        <f t="shared" ref="D162" si="856">J162+P162</f>
        <v>1488.7943580699998</v>
      </c>
      <c r="E162" s="44">
        <f t="shared" ref="E162" si="857">K162+Q162</f>
        <v>1433.9875771400002</v>
      </c>
      <c r="F162" s="44">
        <f t="shared" ref="F162" si="858">L162+R162</f>
        <v>52.977576310000003</v>
      </c>
      <c r="G162" s="44">
        <f t="shared" ref="G162" si="859">M162+S162</f>
        <v>1.8292046200000001</v>
      </c>
      <c r="H162" s="44">
        <f t="shared" ref="H162" si="860">SUM(I162:J162)</f>
        <v>5723.2269902500002</v>
      </c>
      <c r="I162" s="44">
        <v>4413.14142214</v>
      </c>
      <c r="J162" s="44">
        <f t="shared" ref="J162" si="861">SUM(K162:M162)</f>
        <v>1310.0855681099999</v>
      </c>
      <c r="K162" s="44">
        <v>1255.2787871800001</v>
      </c>
      <c r="L162" s="44">
        <v>52.977576310000003</v>
      </c>
      <c r="M162" s="44">
        <v>1.8292046200000001</v>
      </c>
      <c r="N162" s="44">
        <f t="shared" ref="N162" si="862">SUM(O162:P162)</f>
        <v>940.08619363999992</v>
      </c>
      <c r="O162" s="44">
        <v>761.37740367999993</v>
      </c>
      <c r="P162" s="44">
        <f t="shared" ref="P162" si="863">SUM(Q162:S162)</f>
        <v>178.70878995999999</v>
      </c>
      <c r="Q162" s="44">
        <v>178.70878995999999</v>
      </c>
      <c r="R162" s="44">
        <v>0</v>
      </c>
      <c r="S162" s="44">
        <v>0</v>
      </c>
      <c r="T162" s="44"/>
      <c r="U162" s="44"/>
      <c r="V162" s="44"/>
      <c r="W162" s="44"/>
      <c r="X162" s="44"/>
    </row>
    <row r="163" spans="1:24" hidden="1" outlineLevel="1" collapsed="1">
      <c r="A163" s="9">
        <v>45170</v>
      </c>
      <c r="B163" s="44">
        <v>6599.2321075500004</v>
      </c>
      <c r="C163" s="44">
        <f t="shared" ref="C163" si="864">I163+O163</f>
        <v>5095.7830366400003</v>
      </c>
      <c r="D163" s="44">
        <f t="shared" ref="D163" si="865">J163+P163</f>
        <v>1503.44907091</v>
      </c>
      <c r="E163" s="44">
        <f t="shared" ref="E163" si="866">K163+Q163</f>
        <v>1442.6811052400001</v>
      </c>
      <c r="F163" s="44">
        <f t="shared" ref="F163" si="867">L163+R163</f>
        <v>58.933476470000002</v>
      </c>
      <c r="G163" s="44">
        <f t="shared" ref="G163" si="868">M163+S163</f>
        <v>1.8344891999999999</v>
      </c>
      <c r="H163" s="44">
        <f t="shared" ref="H163" si="869">SUM(I163:J163)</f>
        <v>5621.4905973200002</v>
      </c>
      <c r="I163" s="44">
        <v>4281.7808711400003</v>
      </c>
      <c r="J163" s="44">
        <f t="shared" ref="J163" si="870">SUM(K163:M163)</f>
        <v>1339.70972618</v>
      </c>
      <c r="K163" s="44">
        <v>1278.94656723</v>
      </c>
      <c r="L163" s="44">
        <v>58.933476470000002</v>
      </c>
      <c r="M163" s="44">
        <v>1.82968248</v>
      </c>
      <c r="N163" s="44">
        <f t="shared" ref="N163" si="871">SUM(O163:P163)</f>
        <v>977.74151023000002</v>
      </c>
      <c r="O163" s="44">
        <v>814.00216550000005</v>
      </c>
      <c r="P163" s="44">
        <f t="shared" ref="P163" si="872">SUM(Q163:S163)</f>
        <v>163.73934473</v>
      </c>
      <c r="Q163" s="44">
        <v>163.73453800999999</v>
      </c>
      <c r="R163" s="44">
        <v>0</v>
      </c>
      <c r="S163" s="44">
        <v>4.8067199999999996E-3</v>
      </c>
      <c r="T163" s="44"/>
      <c r="U163" s="44"/>
      <c r="V163" s="44"/>
      <c r="W163" s="44"/>
      <c r="X163" s="44"/>
    </row>
    <row r="164" spans="1:24" hidden="1" outlineLevel="1" collapsed="1">
      <c r="A164" s="9">
        <v>45200</v>
      </c>
      <c r="B164" s="44">
        <v>6772.4072306499993</v>
      </c>
      <c r="C164" s="44">
        <f t="shared" ref="C164" si="873">I164+O164</f>
        <v>5577.7936770300003</v>
      </c>
      <c r="D164" s="44">
        <f t="shared" ref="D164" si="874">J164+P164</f>
        <v>1194.6135536200002</v>
      </c>
      <c r="E164" s="44">
        <f t="shared" ref="E164" si="875">K164+Q164</f>
        <v>1162.21699534</v>
      </c>
      <c r="F164" s="44">
        <f t="shared" ref="F164" si="876">L164+R164</f>
        <v>30.562071799999998</v>
      </c>
      <c r="G164" s="44">
        <f t="shared" ref="G164" si="877">M164+S164</f>
        <v>1.83448648</v>
      </c>
      <c r="H164" s="44">
        <f t="shared" ref="H164" si="878">SUM(I164:J164)</f>
        <v>5906.1596152599996</v>
      </c>
      <c r="I164" s="44">
        <v>4879.1400823499998</v>
      </c>
      <c r="J164" s="44">
        <f t="shared" ref="J164" si="879">SUM(K164:M164)</f>
        <v>1027.0195329100002</v>
      </c>
      <c r="K164" s="44">
        <v>994.62777853000011</v>
      </c>
      <c r="L164" s="44">
        <v>30.562071799999998</v>
      </c>
      <c r="M164" s="44">
        <v>1.8296825800000001</v>
      </c>
      <c r="N164" s="44">
        <f t="shared" ref="N164" si="880">SUM(O164:P164)</f>
        <v>866.24761538999996</v>
      </c>
      <c r="O164" s="44">
        <v>698.65359467999997</v>
      </c>
      <c r="P164" s="44">
        <f t="shared" ref="P164" si="881">SUM(Q164:S164)</f>
        <v>167.59402071000002</v>
      </c>
      <c r="Q164" s="44">
        <v>167.58921681000001</v>
      </c>
      <c r="R164" s="44">
        <v>0</v>
      </c>
      <c r="S164" s="44">
        <v>4.8038999999999998E-3</v>
      </c>
      <c r="T164" s="44"/>
      <c r="U164" s="44"/>
      <c r="V164" s="44"/>
      <c r="W164" s="44"/>
      <c r="X164" s="44"/>
    </row>
    <row r="165" spans="1:24" hidden="1" outlineLevel="1" collapsed="1">
      <c r="A165" s="9">
        <v>45231</v>
      </c>
      <c r="B165" s="44">
        <v>6807.5034014999983</v>
      </c>
      <c r="C165" s="44">
        <f t="shared" ref="C165" si="882">I165+O165</f>
        <v>5579.6948290199998</v>
      </c>
      <c r="D165" s="44">
        <f t="shared" ref="D165" si="883">J165+P165</f>
        <v>1227.8085724800001</v>
      </c>
      <c r="E165" s="44">
        <f t="shared" ref="E165" si="884">K165+Q165</f>
        <v>1203.9830869699999</v>
      </c>
      <c r="F165" s="44">
        <f t="shared" ref="F165" si="885">L165+R165</f>
        <v>21.990859069999999</v>
      </c>
      <c r="G165" s="44">
        <f t="shared" ref="G165" si="886">M165+S165</f>
        <v>1.8346264400000001</v>
      </c>
      <c r="H165" s="44">
        <f t="shared" ref="H165" si="887">SUM(I165:J165)</f>
        <v>5994.6106278499992</v>
      </c>
      <c r="I165" s="44">
        <v>4924.3605633299994</v>
      </c>
      <c r="J165" s="44">
        <f t="shared" ref="J165" si="888">SUM(K165:M165)</f>
        <v>1070.25006452</v>
      </c>
      <c r="K165" s="44">
        <v>1046.4295227600001</v>
      </c>
      <c r="L165" s="44">
        <v>21.990859069999999</v>
      </c>
      <c r="M165" s="44">
        <v>1.8296826900000001</v>
      </c>
      <c r="N165" s="44">
        <f t="shared" ref="N165" si="889">SUM(O165:P165)</f>
        <v>812.89277364999998</v>
      </c>
      <c r="O165" s="44">
        <v>655.33426568999994</v>
      </c>
      <c r="P165" s="44">
        <f t="shared" ref="P165" si="890">SUM(Q165:S165)</f>
        <v>157.55850795999999</v>
      </c>
      <c r="Q165" s="44">
        <v>157.55356420999999</v>
      </c>
      <c r="R165" s="44">
        <v>0</v>
      </c>
      <c r="S165" s="44">
        <v>4.9437500000000002E-3</v>
      </c>
      <c r="T165" s="44"/>
      <c r="U165" s="44"/>
      <c r="V165" s="44"/>
      <c r="W165" s="44"/>
      <c r="X165" s="44"/>
    </row>
    <row r="166" spans="1:24" hidden="1" outlineLevel="1" collapsed="1">
      <c r="A166" s="9">
        <v>45261</v>
      </c>
      <c r="B166" s="44">
        <v>7295.9541802199992</v>
      </c>
      <c r="C166" s="44">
        <f t="shared" ref="C166" si="891">I166+O166</f>
        <v>5943.2127055000001</v>
      </c>
      <c r="D166" s="44">
        <f t="shared" ref="D166" si="892">J166+P166</f>
        <v>1352.7414747200003</v>
      </c>
      <c r="E166" s="44">
        <f t="shared" ref="E166" si="893">K166+Q166</f>
        <v>1253.60720253</v>
      </c>
      <c r="F166" s="44">
        <f t="shared" ref="F166" si="894">L166+R166</f>
        <v>20.283301399999999</v>
      </c>
      <c r="G166" s="44">
        <f t="shared" ref="G166" si="895">M166+S166</f>
        <v>78.850970789999991</v>
      </c>
      <c r="H166" s="44">
        <f t="shared" ref="H166" si="896">SUM(I166:J166)</f>
        <v>6567.5183065800002</v>
      </c>
      <c r="I166" s="44">
        <v>5327.6676580499998</v>
      </c>
      <c r="J166" s="44">
        <f t="shared" ref="J166" si="897">SUM(K166:M166)</f>
        <v>1239.8506485300002</v>
      </c>
      <c r="K166" s="44">
        <v>1140.7215883700001</v>
      </c>
      <c r="L166" s="44">
        <v>20.283301399999999</v>
      </c>
      <c r="M166" s="44">
        <v>78.845758759999995</v>
      </c>
      <c r="N166" s="44">
        <f t="shared" ref="N166" si="898">SUM(O166:P166)</f>
        <v>728.43587363999995</v>
      </c>
      <c r="O166" s="44">
        <v>615.54504744999997</v>
      </c>
      <c r="P166" s="44">
        <f t="shared" ref="P166" si="899">SUM(Q166:S166)</f>
        <v>112.89082619</v>
      </c>
      <c r="Q166" s="44">
        <v>112.88561416</v>
      </c>
      <c r="R166" s="44">
        <v>0</v>
      </c>
      <c r="S166" s="44">
        <v>5.2120300000000003E-3</v>
      </c>
      <c r="T166" s="44"/>
      <c r="U166" s="44"/>
      <c r="V166" s="44"/>
      <c r="W166" s="44"/>
      <c r="X166" s="44"/>
    </row>
    <row r="167" spans="1:24" hidden="1" outlineLevel="1" collapsed="1">
      <c r="A167" s="9">
        <v>45292</v>
      </c>
      <c r="B167" s="44">
        <v>6357.87120194</v>
      </c>
      <c r="C167" s="44">
        <f t="shared" ref="C167" si="900">I167+O167</f>
        <v>4968.0733087600001</v>
      </c>
      <c r="D167" s="44">
        <f t="shared" ref="D167" si="901">J167+P167</f>
        <v>1389.7978931800001</v>
      </c>
      <c r="E167" s="44">
        <f t="shared" ref="E167" si="902">K167+Q167</f>
        <v>1215.8471477100002</v>
      </c>
      <c r="F167" s="44">
        <f t="shared" ref="F167" si="903">L167+R167</f>
        <v>17.869595439999998</v>
      </c>
      <c r="G167" s="44">
        <f t="shared" ref="G167" si="904">M167+S167</f>
        <v>156.08115003</v>
      </c>
      <c r="H167" s="44">
        <f t="shared" ref="H167" si="905">SUM(I167:J167)</f>
        <v>5588.2890741199999</v>
      </c>
      <c r="I167" s="44">
        <v>4281.10673675</v>
      </c>
      <c r="J167" s="44">
        <f t="shared" ref="J167" si="906">SUM(K167:M167)</f>
        <v>1307.1823373700001</v>
      </c>
      <c r="K167" s="44">
        <v>1133.2366924200001</v>
      </c>
      <c r="L167" s="44">
        <v>17.869595439999998</v>
      </c>
      <c r="M167" s="44">
        <v>156.07604950999999</v>
      </c>
      <c r="N167" s="44">
        <f t="shared" ref="N167" si="907">SUM(O167:P167)</f>
        <v>769.5821278200001</v>
      </c>
      <c r="O167" s="44">
        <v>686.96657201000005</v>
      </c>
      <c r="P167" s="44">
        <f t="shared" ref="P167" si="908">SUM(Q167:S167)</f>
        <v>82.615555810000004</v>
      </c>
      <c r="Q167" s="44">
        <v>82.610455290000004</v>
      </c>
      <c r="R167" s="44">
        <v>0</v>
      </c>
      <c r="S167" s="44">
        <v>5.1005199999999999E-3</v>
      </c>
      <c r="T167" s="44"/>
      <c r="U167" s="44"/>
      <c r="V167" s="44"/>
      <c r="W167" s="44"/>
      <c r="X167" s="44"/>
    </row>
    <row r="168" spans="1:24" hidden="1" outlineLevel="1" collapsed="1">
      <c r="A168" s="9">
        <v>45323</v>
      </c>
      <c r="B168" s="44">
        <v>6887.9517453399994</v>
      </c>
      <c r="C168" s="44">
        <f t="shared" ref="C168" si="909">I168+O168</f>
        <v>5414.4925089500002</v>
      </c>
      <c r="D168" s="44">
        <f t="shared" ref="D168" si="910">J168+P168</f>
        <v>1473.4592363899999</v>
      </c>
      <c r="E168" s="44">
        <f t="shared" ref="E168" si="911">K168+Q168</f>
        <v>1189.8656561800001</v>
      </c>
      <c r="F168" s="44">
        <f t="shared" ref="F168" si="912">L168+R168</f>
        <v>11.533330319999999</v>
      </c>
      <c r="G168" s="44">
        <f t="shared" ref="G168" si="913">M168+S168</f>
        <v>272.06024989000002</v>
      </c>
      <c r="H168" s="44">
        <f t="shared" ref="H168" si="914">SUM(I168:J168)</f>
        <v>6155.8789187700004</v>
      </c>
      <c r="I168" s="44">
        <v>4775.4712004100002</v>
      </c>
      <c r="J168" s="44">
        <f t="shared" ref="J168" si="915">SUM(K168:M168)</f>
        <v>1380.40771836</v>
      </c>
      <c r="K168" s="44">
        <v>1096.81927036</v>
      </c>
      <c r="L168" s="44">
        <v>11.533330319999999</v>
      </c>
      <c r="M168" s="44">
        <v>272.05511768000002</v>
      </c>
      <c r="N168" s="44">
        <f t="shared" ref="N168" si="916">SUM(O168:P168)</f>
        <v>732.07282657000007</v>
      </c>
      <c r="O168" s="44">
        <v>639.02130854000006</v>
      </c>
      <c r="P168" s="44">
        <f t="shared" ref="P168" si="917">SUM(Q168:S168)</f>
        <v>93.051518029999997</v>
      </c>
      <c r="Q168" s="44">
        <v>93.046385819999998</v>
      </c>
      <c r="R168" s="44">
        <v>0</v>
      </c>
      <c r="S168" s="44">
        <v>5.1322099999999999E-3</v>
      </c>
      <c r="T168" s="44"/>
      <c r="U168" s="44"/>
      <c r="V168" s="44"/>
      <c r="W168" s="44"/>
      <c r="X168" s="44"/>
    </row>
    <row r="169" spans="1:24" hidden="1" outlineLevel="1" collapsed="1">
      <c r="A169" s="9">
        <v>45352</v>
      </c>
      <c r="B169" s="44">
        <v>7107.0094517499992</v>
      </c>
      <c r="C169" s="44">
        <f t="shared" ref="C169" si="918">I169+O169</f>
        <v>5468.2021020000002</v>
      </c>
      <c r="D169" s="44">
        <f t="shared" ref="D169" si="919">J169+P169</f>
        <v>1638.80734975</v>
      </c>
      <c r="E169" s="44">
        <f t="shared" ref="E169" si="920">K169+Q169</f>
        <v>1349.7673921400001</v>
      </c>
      <c r="F169" s="44">
        <f t="shared" ref="F169" si="921">L169+R169</f>
        <v>14.05739399</v>
      </c>
      <c r="G169" s="44">
        <f t="shared" ref="G169" si="922">M169+S169</f>
        <v>274.98256362000001</v>
      </c>
      <c r="H169" s="44">
        <f t="shared" ref="H169" si="923">SUM(I169:J169)</f>
        <v>6303.9403800800001</v>
      </c>
      <c r="I169" s="44">
        <v>4768.34803388</v>
      </c>
      <c r="J169" s="44">
        <f t="shared" ref="J169" si="924">SUM(K169:M169)</f>
        <v>1535.5923462000001</v>
      </c>
      <c r="K169" s="44">
        <v>1246.5576563500001</v>
      </c>
      <c r="L169" s="44">
        <v>14.05739399</v>
      </c>
      <c r="M169" s="44">
        <v>274.97729586000003</v>
      </c>
      <c r="N169" s="44">
        <f t="shared" ref="N169" si="925">SUM(O169:P169)</f>
        <v>803.06907166999997</v>
      </c>
      <c r="O169" s="44">
        <v>699.85406811999997</v>
      </c>
      <c r="P169" s="44">
        <f t="shared" ref="P169" si="926">SUM(Q169:S169)</f>
        <v>103.21500354999999</v>
      </c>
      <c r="Q169" s="44">
        <v>103.20973579</v>
      </c>
      <c r="R169" s="44">
        <v>0</v>
      </c>
      <c r="S169" s="44">
        <v>5.2677599999999998E-3</v>
      </c>
      <c r="T169" s="44"/>
      <c r="U169" s="44"/>
      <c r="V169" s="44"/>
      <c r="W169" s="44"/>
      <c r="X169" s="44"/>
    </row>
    <row r="170" spans="1:24" hidden="1" outlineLevel="1" collapsed="1">
      <c r="A170" s="9">
        <v>45383</v>
      </c>
      <c r="B170" s="44">
        <v>7587.6800197199991</v>
      </c>
      <c r="C170" s="44">
        <f t="shared" ref="C170" si="927">I170+O170</f>
        <v>5974.53530761</v>
      </c>
      <c r="D170" s="44">
        <f t="shared" ref="D170" si="928">J170+P170</f>
        <v>1613.14471211</v>
      </c>
      <c r="E170" s="44">
        <f t="shared" ref="E170" si="929">K170+Q170</f>
        <v>1297.5383773400001</v>
      </c>
      <c r="F170" s="44">
        <f t="shared" ref="F170" si="930">L170+R170</f>
        <v>40.638504459999993</v>
      </c>
      <c r="G170" s="44">
        <f t="shared" ref="G170" si="931">M170+S170</f>
        <v>274.96783031000001</v>
      </c>
      <c r="H170" s="44">
        <f t="shared" ref="H170" si="932">SUM(I170:J170)</f>
        <v>6754.8956597199995</v>
      </c>
      <c r="I170" s="44">
        <v>5198.9820064799997</v>
      </c>
      <c r="J170" s="44">
        <f t="shared" ref="J170" si="933">SUM(K170:M170)</f>
        <v>1555.91365324</v>
      </c>
      <c r="K170" s="44">
        <v>1240.31261382</v>
      </c>
      <c r="L170" s="44">
        <v>40.638504459999993</v>
      </c>
      <c r="M170" s="44">
        <v>274.96253496000003</v>
      </c>
      <c r="N170" s="44">
        <f t="shared" ref="N170" si="934">SUM(O170:P170)</f>
        <v>832.78435999999999</v>
      </c>
      <c r="O170" s="44">
        <v>775.55330113000002</v>
      </c>
      <c r="P170" s="44">
        <f t="shared" ref="P170" si="935">SUM(Q170:S170)</f>
        <v>57.231058869999998</v>
      </c>
      <c r="Q170" s="44">
        <v>57.225763520000001</v>
      </c>
      <c r="R170" s="44">
        <v>0</v>
      </c>
      <c r="S170" s="44">
        <v>5.2953499999999999E-3</v>
      </c>
      <c r="T170" s="44"/>
      <c r="U170" s="44"/>
      <c r="V170" s="44"/>
      <c r="W170" s="44"/>
      <c r="X170" s="44"/>
    </row>
    <row r="171" spans="1:24" hidden="1" outlineLevel="1" collapsed="1">
      <c r="A171" s="9">
        <v>45413</v>
      </c>
      <c r="B171" s="44">
        <v>8019.2346310800003</v>
      </c>
      <c r="C171" s="44">
        <f t="shared" ref="C171" si="936">I171+O171</f>
        <v>6321.0303942</v>
      </c>
      <c r="D171" s="44">
        <f t="shared" ref="D171" si="937">J171+P171</f>
        <v>1698.2042368800001</v>
      </c>
      <c r="E171" s="44">
        <f t="shared" ref="E171" si="938">K171+Q171</f>
        <v>1272.72768778</v>
      </c>
      <c r="F171" s="44">
        <f t="shared" ref="F171" si="939">L171+R171</f>
        <v>65.417761890000008</v>
      </c>
      <c r="G171" s="44">
        <f t="shared" ref="G171" si="940">M171+S171</f>
        <v>360.05878720999999</v>
      </c>
      <c r="H171" s="44">
        <f t="shared" ref="H171" si="941">SUM(I171:J171)</f>
        <v>7069.0928138500003</v>
      </c>
      <c r="I171" s="44">
        <v>5435.5112598300002</v>
      </c>
      <c r="J171" s="44">
        <f t="shared" ref="J171" si="942">SUM(K171:M171)</f>
        <v>1633.5815540200001</v>
      </c>
      <c r="K171" s="44">
        <v>1208.11045545</v>
      </c>
      <c r="L171" s="44">
        <v>65.417761890000008</v>
      </c>
      <c r="M171" s="44">
        <v>360.05333667999997</v>
      </c>
      <c r="N171" s="44">
        <f t="shared" ref="N171" si="943">SUM(O171:P171)</f>
        <v>950.14181723000002</v>
      </c>
      <c r="O171" s="44">
        <v>885.51913437000007</v>
      </c>
      <c r="P171" s="44">
        <f t="shared" ref="P171" si="944">SUM(Q171:S171)</f>
        <v>64.622682859999998</v>
      </c>
      <c r="Q171" s="44">
        <v>64.617232329999993</v>
      </c>
      <c r="R171" s="44">
        <v>0</v>
      </c>
      <c r="S171" s="44">
        <v>5.4505300000000003E-3</v>
      </c>
      <c r="T171" s="44"/>
      <c r="U171" s="44"/>
      <c r="V171" s="44"/>
      <c r="W171" s="44"/>
      <c r="X171" s="44"/>
    </row>
    <row r="172" spans="1:24" hidden="1" outlineLevel="1" collapsed="1">
      <c r="A172" s="9">
        <v>45444</v>
      </c>
      <c r="B172" s="44">
        <v>8235.3437852000006</v>
      </c>
      <c r="C172" s="44">
        <f t="shared" ref="C172" si="945">I172+O172</f>
        <v>6468.4590249299999</v>
      </c>
      <c r="D172" s="44">
        <f t="shared" ref="D172" si="946">J172+P172</f>
        <v>1766.88476027</v>
      </c>
      <c r="E172" s="44">
        <f t="shared" ref="E172" si="947">K172+Q172</f>
        <v>1310.43609857</v>
      </c>
      <c r="F172" s="44">
        <f t="shared" ref="F172" si="948">L172+R172</f>
        <v>95.747085130000002</v>
      </c>
      <c r="G172" s="44">
        <f t="shared" ref="G172" si="949">M172+S172</f>
        <v>360.70157656999999</v>
      </c>
      <c r="H172" s="44">
        <f t="shared" ref="H172" si="950">SUM(I172:J172)</f>
        <v>7075.8934426299993</v>
      </c>
      <c r="I172" s="44">
        <v>5380.5959014399996</v>
      </c>
      <c r="J172" s="44">
        <f t="shared" ref="J172" si="951">SUM(K172:M172)</f>
        <v>1695.2975411899999</v>
      </c>
      <c r="K172" s="44">
        <v>1238.8542879300001</v>
      </c>
      <c r="L172" s="44">
        <v>95.747085130000002</v>
      </c>
      <c r="M172" s="44">
        <v>360.69616812999999</v>
      </c>
      <c r="N172" s="44">
        <f t="shared" ref="N172" si="952">SUM(O172:P172)</f>
        <v>1159.45034257</v>
      </c>
      <c r="O172" s="44">
        <v>1087.8631234899999</v>
      </c>
      <c r="P172" s="44">
        <f t="shared" ref="P172" si="953">SUM(Q172:S172)</f>
        <v>71.587219079999997</v>
      </c>
      <c r="Q172" s="44">
        <v>71.58181064</v>
      </c>
      <c r="R172" s="44">
        <v>0</v>
      </c>
      <c r="S172" s="44">
        <v>5.4084399999999996E-3</v>
      </c>
      <c r="T172" s="44"/>
      <c r="U172" s="44"/>
      <c r="V172" s="44"/>
      <c r="W172" s="44"/>
      <c r="X172" s="44"/>
    </row>
    <row r="173" spans="1:24" hidden="1" outlineLevel="1" collapsed="1">
      <c r="A173" s="9">
        <v>45474</v>
      </c>
      <c r="B173" s="44">
        <v>10294.445883119999</v>
      </c>
      <c r="C173" s="44">
        <f t="shared" ref="C173" si="954">I173+O173</f>
        <v>8542.8465488999991</v>
      </c>
      <c r="D173" s="44">
        <f t="shared" ref="D173" si="955">J173+P173</f>
        <v>1751.5993342199999</v>
      </c>
      <c r="E173" s="44">
        <f t="shared" ref="E173" si="956">K173+Q173</f>
        <v>1195.8762117399999</v>
      </c>
      <c r="F173" s="44">
        <f t="shared" ref="F173" si="957">L173+R173</f>
        <v>194.94441351</v>
      </c>
      <c r="G173" s="44">
        <f t="shared" ref="G173" si="958">M173+S173</f>
        <v>360.77870897000003</v>
      </c>
      <c r="H173" s="44">
        <f t="shared" ref="H173" si="959">SUM(I173:J173)</f>
        <v>8029.10353889</v>
      </c>
      <c r="I173" s="44">
        <v>6342.1426532799996</v>
      </c>
      <c r="J173" s="44">
        <f t="shared" ref="J173" si="960">SUM(K173:M173)</f>
        <v>1686.9608856099999</v>
      </c>
      <c r="K173" s="44">
        <v>1131.24329242</v>
      </c>
      <c r="L173" s="44">
        <v>194.94441351</v>
      </c>
      <c r="M173" s="44">
        <v>360.77317968</v>
      </c>
      <c r="N173" s="44">
        <f t="shared" ref="N173" si="961">SUM(O173:P173)</f>
        <v>2265.34234423</v>
      </c>
      <c r="O173" s="44">
        <v>2200.7038956199999</v>
      </c>
      <c r="P173" s="44">
        <f t="shared" ref="P173" si="962">SUM(Q173:S173)</f>
        <v>64.638448609999998</v>
      </c>
      <c r="Q173" s="44">
        <v>64.632919319999999</v>
      </c>
      <c r="R173" s="44">
        <v>0</v>
      </c>
      <c r="S173" s="44">
        <v>5.5292900000000001E-3</v>
      </c>
      <c r="T173" s="44"/>
      <c r="U173" s="44"/>
      <c r="V173" s="44"/>
      <c r="W173" s="44"/>
      <c r="X173" s="44"/>
    </row>
    <row r="174" spans="1:24" hidden="1" outlineLevel="1" collapsed="1">
      <c r="A174" s="9">
        <v>45505</v>
      </c>
      <c r="B174" s="44">
        <v>9674.5947537499978</v>
      </c>
      <c r="C174" s="44">
        <f t="shared" ref="C174" si="963">I174+O174</f>
        <v>7943.8478596399991</v>
      </c>
      <c r="D174" s="44">
        <f t="shared" ref="D174" si="964">J174+P174</f>
        <v>1730.7468941100001</v>
      </c>
      <c r="E174" s="44">
        <f t="shared" ref="E174" si="965">K174+Q174</f>
        <v>1147.8995192899999</v>
      </c>
      <c r="F174" s="44">
        <f t="shared" ref="F174" si="966">L174+R174</f>
        <v>222.08147051999998</v>
      </c>
      <c r="G174" s="44">
        <f t="shared" ref="G174" si="967">M174+S174</f>
        <v>360.76590429999999</v>
      </c>
      <c r="H174" s="44">
        <f t="shared" ref="H174" si="968">SUM(I174:J174)</f>
        <v>7816.6265464399994</v>
      </c>
      <c r="I174" s="44">
        <v>6176.2128987199994</v>
      </c>
      <c r="J174" s="44">
        <f t="shared" ref="J174" si="969">SUM(K174:M174)</f>
        <v>1640.41364772</v>
      </c>
      <c r="K174" s="44">
        <v>1057.5719356499999</v>
      </c>
      <c r="L174" s="44">
        <v>222.08147051999998</v>
      </c>
      <c r="M174" s="44">
        <v>360.76024154999999</v>
      </c>
      <c r="N174" s="44">
        <f t="shared" ref="N174" si="970">SUM(O174:P174)</f>
        <v>1857.9682073099998</v>
      </c>
      <c r="O174" s="44">
        <v>1767.6349609199999</v>
      </c>
      <c r="P174" s="44">
        <f t="shared" ref="P174" si="971">SUM(Q174:S174)</f>
        <v>90.333246389999999</v>
      </c>
      <c r="Q174" s="44">
        <v>90.32758364</v>
      </c>
      <c r="R174" s="44">
        <v>0</v>
      </c>
      <c r="S174" s="44">
        <v>5.6627500000000002E-3</v>
      </c>
      <c r="T174" s="44"/>
      <c r="U174" s="44"/>
      <c r="V174" s="44"/>
      <c r="W174" s="44"/>
      <c r="X174" s="44"/>
    </row>
    <row r="175" spans="1:24" hidden="1" outlineLevel="1" collapsed="1">
      <c r="A175" s="9">
        <v>45536</v>
      </c>
      <c r="B175" s="44">
        <v>9123.2815895200001</v>
      </c>
      <c r="C175" s="44">
        <f t="shared" ref="C175" si="972">I175+O175</f>
        <v>7487.5773177000001</v>
      </c>
      <c r="D175" s="44">
        <f t="shared" ref="D175" si="973">J175+P175</f>
        <v>1635.70427182</v>
      </c>
      <c r="E175" s="44">
        <f t="shared" ref="E175" si="974">K175+Q175</f>
        <v>1069.9829678200001</v>
      </c>
      <c r="F175" s="44">
        <f t="shared" ref="F175" si="975">L175+R175</f>
        <v>206.93587611000001</v>
      </c>
      <c r="G175" s="44">
        <f t="shared" ref="G175" si="976">M175+S175</f>
        <v>358.78542789000005</v>
      </c>
      <c r="H175" s="44">
        <f t="shared" ref="H175" si="977">SUM(I175:J175)</f>
        <v>7830.2079090099996</v>
      </c>
      <c r="I175" s="44">
        <v>6255.1542551100001</v>
      </c>
      <c r="J175" s="44">
        <f t="shared" ref="J175" si="978">SUM(K175:M175)</f>
        <v>1575.0536539</v>
      </c>
      <c r="K175" s="44">
        <v>1009.3380392700001</v>
      </c>
      <c r="L175" s="44">
        <v>206.93587611000001</v>
      </c>
      <c r="M175" s="44">
        <v>358.77973852000002</v>
      </c>
      <c r="N175" s="44">
        <f t="shared" ref="N175" si="979">SUM(O175:P175)</f>
        <v>1293.07368051</v>
      </c>
      <c r="O175" s="44">
        <v>1232.42306259</v>
      </c>
      <c r="P175" s="44">
        <f t="shared" ref="P175" si="980">SUM(Q175:S175)</f>
        <v>60.650617920000002</v>
      </c>
      <c r="Q175" s="44">
        <v>60.644928550000003</v>
      </c>
      <c r="R175" s="44">
        <v>0</v>
      </c>
      <c r="S175" s="44">
        <v>5.68937E-3</v>
      </c>
      <c r="T175" s="44"/>
      <c r="U175" s="44"/>
      <c r="V175" s="44"/>
      <c r="W175" s="44"/>
      <c r="X175" s="44"/>
    </row>
    <row r="176" spans="1:24" hidden="1" outlineLevel="1" collapsed="1">
      <c r="A176" s="9">
        <v>45566</v>
      </c>
      <c r="B176" s="44">
        <v>10726.938863179999</v>
      </c>
      <c r="C176" s="44">
        <f t="shared" ref="C176" si="981">I176+O176</f>
        <v>8960.012134730001</v>
      </c>
      <c r="D176" s="44">
        <f t="shared" ref="D176" si="982">J176+P176</f>
        <v>1766.9267284499997</v>
      </c>
      <c r="E176" s="44">
        <f t="shared" ref="E176" si="983">K176+Q176</f>
        <v>1178.9166593299999</v>
      </c>
      <c r="F176" s="44">
        <f t="shared" ref="F176" si="984">L176+R176</f>
        <v>230.8187987</v>
      </c>
      <c r="G176" s="44">
        <f t="shared" ref="G176" si="985">M176+S176</f>
        <v>357.19127042000002</v>
      </c>
      <c r="H176" s="44">
        <f t="shared" ref="H176" si="986">SUM(I176:J176)</f>
        <v>9300.3314634500002</v>
      </c>
      <c r="I176" s="44">
        <v>7593.1849518500003</v>
      </c>
      <c r="J176" s="44">
        <f t="shared" ref="J176" si="987">SUM(K176:M176)</f>
        <v>1707.1465115999997</v>
      </c>
      <c r="K176" s="44">
        <v>1119.1420065099999</v>
      </c>
      <c r="L176" s="44">
        <v>230.8187987</v>
      </c>
      <c r="M176" s="44">
        <v>357.18570639000001</v>
      </c>
      <c r="N176" s="44">
        <f t="shared" ref="N176" si="988">SUM(O176:P176)</f>
        <v>1426.60739973</v>
      </c>
      <c r="O176" s="44">
        <v>1366.82718288</v>
      </c>
      <c r="P176" s="44">
        <f t="shared" ref="P176" si="989">SUM(Q176:S176)</f>
        <v>59.780216850000002</v>
      </c>
      <c r="Q176" s="44">
        <v>59.77465282</v>
      </c>
      <c r="R176" s="44">
        <v>0</v>
      </c>
      <c r="S176" s="44">
        <v>5.5640300000000002E-3</v>
      </c>
      <c r="T176" s="44"/>
      <c r="U176" s="44"/>
      <c r="V176" s="44"/>
      <c r="W176" s="44"/>
      <c r="X176" s="44"/>
    </row>
    <row r="177" spans="1:24" hidden="1" outlineLevel="1" collapsed="1">
      <c r="A177" s="9">
        <v>45597</v>
      </c>
      <c r="B177" s="44">
        <v>10867.23322559</v>
      </c>
      <c r="C177" s="44">
        <f t="shared" ref="C177" si="990">I177+O177</f>
        <v>9074.1302351300001</v>
      </c>
      <c r="D177" s="44">
        <f t="shared" ref="D177" si="991">J177+P177</f>
        <v>1793.1029904599998</v>
      </c>
      <c r="E177" s="44">
        <f t="shared" ref="E177" si="992">K177+Q177</f>
        <v>1190.23036411</v>
      </c>
      <c r="F177" s="44">
        <f t="shared" ref="F177" si="993">L177+R177</f>
        <v>245.79417103</v>
      </c>
      <c r="G177" s="44">
        <f t="shared" ref="G177" si="994">M177+S177</f>
        <v>357.07845531999999</v>
      </c>
      <c r="H177" s="44">
        <f t="shared" ref="H177" si="995">SUM(I177:J177)</f>
        <v>9393.3082818500006</v>
      </c>
      <c r="I177" s="44">
        <v>7704.2913170500005</v>
      </c>
      <c r="J177" s="44">
        <f t="shared" ref="J177" si="996">SUM(K177:M177)</f>
        <v>1689.0169647999999</v>
      </c>
      <c r="K177" s="44">
        <v>1086.1498366799999</v>
      </c>
      <c r="L177" s="44">
        <v>245.79417103</v>
      </c>
      <c r="M177" s="44">
        <v>357.07295708999999</v>
      </c>
      <c r="N177" s="44">
        <f t="shared" ref="N177" si="997">SUM(O177:P177)</f>
        <v>1473.9249437399999</v>
      </c>
      <c r="O177" s="44">
        <v>1369.83891808</v>
      </c>
      <c r="P177" s="44">
        <f t="shared" ref="P177" si="998">SUM(Q177:S177)</f>
        <v>104.08602566</v>
      </c>
      <c r="Q177" s="44">
        <v>104.08052743</v>
      </c>
      <c r="R177" s="44">
        <v>0</v>
      </c>
      <c r="S177" s="44">
        <v>5.4982299999999998E-3</v>
      </c>
      <c r="T177" s="44"/>
      <c r="U177" s="44"/>
      <c r="V177" s="44"/>
      <c r="W177" s="44"/>
      <c r="X177" s="44"/>
    </row>
    <row r="178" spans="1:24" collapsed="1">
      <c r="A178" s="9">
        <v>45627</v>
      </c>
      <c r="B178" s="44">
        <v>11032.810695940001</v>
      </c>
      <c r="C178" s="44">
        <f t="shared" ref="C178" si="999">I178+O178</f>
        <v>8963.605314299999</v>
      </c>
      <c r="D178" s="44">
        <f t="shared" ref="D178" si="1000">J178+P178</f>
        <v>2069.2053816399998</v>
      </c>
      <c r="E178" s="44">
        <f t="shared" ref="E178" si="1001">K178+Q178</f>
        <v>1442.84246252</v>
      </c>
      <c r="F178" s="44">
        <f t="shared" ref="F178" si="1002">L178+R178</f>
        <v>269.17115874000001</v>
      </c>
      <c r="G178" s="44">
        <f t="shared" ref="G178" si="1003">M178+S178</f>
        <v>357.19176038000001</v>
      </c>
      <c r="H178" s="44">
        <f t="shared" ref="H178" si="1004">SUM(I178:J178)</f>
        <v>9448.2053906399997</v>
      </c>
      <c r="I178" s="44">
        <v>7633.30037447</v>
      </c>
      <c r="J178" s="44">
        <f t="shared" ref="J178" si="1005">SUM(K178:M178)</f>
        <v>1814.90501617</v>
      </c>
      <c r="K178" s="44">
        <v>1188.54761648</v>
      </c>
      <c r="L178" s="44">
        <v>269.17115874000001</v>
      </c>
      <c r="M178" s="44">
        <v>357.18624095000001</v>
      </c>
      <c r="N178" s="44">
        <f t="shared" ref="N178" si="1006">SUM(O178:P178)</f>
        <v>1584.6053053000001</v>
      </c>
      <c r="O178" s="44">
        <v>1330.30493983</v>
      </c>
      <c r="P178" s="44">
        <f t="shared" ref="P178" si="1007">SUM(Q178:S178)</f>
        <v>254.30036547</v>
      </c>
      <c r="Q178" s="44">
        <v>254.29484604000001</v>
      </c>
      <c r="R178" s="44">
        <v>0</v>
      </c>
      <c r="S178" s="44">
        <v>5.5194299999999996E-3</v>
      </c>
      <c r="T178" s="44"/>
      <c r="U178" s="44"/>
      <c r="V178" s="44"/>
      <c r="W178" s="44"/>
      <c r="X178" s="44"/>
    </row>
    <row r="179" spans="1:24">
      <c r="A179" s="9">
        <v>45658</v>
      </c>
      <c r="B179" s="44">
        <v>9874.9145808800004</v>
      </c>
      <c r="C179" s="44">
        <f t="shared" ref="C179" si="1008">I179+O179</f>
        <v>8276.2514703500001</v>
      </c>
      <c r="D179" s="44">
        <f t="shared" ref="D179" si="1009">J179+P179</f>
        <v>1598.66311053</v>
      </c>
      <c r="E179" s="44">
        <f t="shared" ref="E179" si="1010">K179+Q179</f>
        <v>1327.7301610000002</v>
      </c>
      <c r="F179" s="44">
        <f t="shared" ref="F179" si="1011">L179+R179</f>
        <v>270.92663550999998</v>
      </c>
      <c r="G179" s="44">
        <f t="shared" ref="G179" si="1012">M179+S179</f>
        <v>6.31402E-3</v>
      </c>
      <c r="H179" s="44">
        <f t="shared" ref="H179" si="1013">SUM(I179:J179)</f>
        <v>8107.0795820100002</v>
      </c>
      <c r="I179" s="44">
        <v>6803.5870234100003</v>
      </c>
      <c r="J179" s="44">
        <f t="shared" ref="J179" si="1014">SUM(K179:M179)</f>
        <v>1303.4925585999999</v>
      </c>
      <c r="K179" s="44">
        <v>1032.5650834600001</v>
      </c>
      <c r="L179" s="44">
        <v>270.92663550999998</v>
      </c>
      <c r="M179" s="44">
        <v>8.3962999999999996E-4</v>
      </c>
      <c r="N179" s="44">
        <f t="shared" ref="N179" si="1015">SUM(O179:P179)</f>
        <v>1767.8349988700002</v>
      </c>
      <c r="O179" s="44">
        <v>1472.6644469400001</v>
      </c>
      <c r="P179" s="44">
        <f t="shared" ref="P179" si="1016">SUM(Q179:S179)</f>
        <v>295.17055193000004</v>
      </c>
      <c r="Q179" s="44">
        <v>295.16507754000003</v>
      </c>
      <c r="R179" s="44">
        <v>0</v>
      </c>
      <c r="S179" s="44">
        <v>5.47439E-3</v>
      </c>
      <c r="T179" s="44"/>
      <c r="U179" s="44"/>
      <c r="V179" s="44"/>
      <c r="W179" s="44"/>
      <c r="X179" s="44"/>
    </row>
    <row r="180" spans="1:24">
      <c r="A180" s="9">
        <v>45689</v>
      </c>
      <c r="B180" s="44">
        <v>10889.72403085</v>
      </c>
      <c r="C180" s="44">
        <f t="shared" ref="C180" si="1017">I180+O180</f>
        <v>8807.9142823700004</v>
      </c>
      <c r="D180" s="44">
        <f t="shared" ref="D180" si="1018">J180+P180</f>
        <v>2081.8097484800001</v>
      </c>
      <c r="E180" s="44">
        <f t="shared" ref="E180" si="1019">K180+Q180</f>
        <v>1423.49228442</v>
      </c>
      <c r="F180" s="44">
        <f t="shared" ref="F180" si="1020">L180+R180</f>
        <v>301.47474638</v>
      </c>
      <c r="G180" s="44">
        <f t="shared" ref="G180" si="1021">M180+S180</f>
        <v>356.84271767999996</v>
      </c>
      <c r="H180" s="44">
        <f t="shared" ref="H180" si="1022">SUM(I180:J180)</f>
        <v>9098.3508030900011</v>
      </c>
      <c r="I180" s="44">
        <v>7313.5294557300003</v>
      </c>
      <c r="J180" s="44">
        <f t="shared" ref="J180" si="1023">SUM(K180:M180)</f>
        <v>1784.8213473599999</v>
      </c>
      <c r="K180" s="44">
        <v>1126.50934919</v>
      </c>
      <c r="L180" s="44">
        <v>301.47474638</v>
      </c>
      <c r="M180" s="44">
        <v>356.83725178999998</v>
      </c>
      <c r="N180" s="44">
        <f t="shared" ref="N180" si="1024">SUM(O180:P180)</f>
        <v>1791.37322776</v>
      </c>
      <c r="O180" s="44">
        <v>1494.38482664</v>
      </c>
      <c r="P180" s="44">
        <f t="shared" ref="P180" si="1025">SUM(Q180:S180)</f>
        <v>296.98840111999999</v>
      </c>
      <c r="Q180" s="44">
        <v>296.98293523000001</v>
      </c>
      <c r="R180" s="44">
        <v>0</v>
      </c>
      <c r="S180" s="44">
        <v>5.4658900000000002E-3</v>
      </c>
      <c r="T180" s="44"/>
      <c r="U180" s="44"/>
      <c r="V180" s="44"/>
      <c r="W180" s="44"/>
      <c r="X180" s="44"/>
    </row>
    <row r="181" spans="1:24">
      <c r="A181" s="9">
        <v>45717</v>
      </c>
      <c r="B181" s="44">
        <v>10797.29522219</v>
      </c>
      <c r="C181" s="44">
        <f t="shared" ref="C181" si="1026">I181+O181</f>
        <v>8638.671989370001</v>
      </c>
      <c r="D181" s="44">
        <f t="shared" ref="D181" si="1027">J181+P181</f>
        <v>2158.6232328199999</v>
      </c>
      <c r="E181" s="44">
        <f t="shared" ref="E181" si="1028">K181+Q181</f>
        <v>1551.02508764</v>
      </c>
      <c r="F181" s="44">
        <f t="shared" ref="F181" si="1029">L181+R181</f>
        <v>250.42504995000002</v>
      </c>
      <c r="G181" s="44">
        <f t="shared" ref="G181" si="1030">M181+S181</f>
        <v>357.17309523</v>
      </c>
      <c r="H181" s="44">
        <f t="shared" ref="H181" si="1031">SUM(I181:J181)</f>
        <v>8955.5808250499995</v>
      </c>
      <c r="I181" s="44">
        <v>7152.0645962600001</v>
      </c>
      <c r="J181" s="44">
        <f t="shared" ref="J181" si="1032">SUM(K181:M181)</f>
        <v>1803.51622879</v>
      </c>
      <c r="K181" s="44">
        <v>1195.92367534</v>
      </c>
      <c r="L181" s="44">
        <v>250.42504995000002</v>
      </c>
      <c r="M181" s="44">
        <v>357.16750350000001</v>
      </c>
      <c r="N181" s="44">
        <f t="shared" ref="N181" si="1033">SUM(O181:P181)</f>
        <v>1841.7143971400001</v>
      </c>
      <c r="O181" s="44">
        <v>1486.6073931100002</v>
      </c>
      <c r="P181" s="44">
        <f t="shared" ref="P181" si="1034">SUM(Q181:S181)</f>
        <v>355.10700402999998</v>
      </c>
      <c r="Q181" s="44">
        <v>355.10141229999999</v>
      </c>
      <c r="R181" s="44">
        <v>0</v>
      </c>
      <c r="S181" s="44">
        <v>5.5917299999999996E-3</v>
      </c>
      <c r="T181" s="44"/>
      <c r="U181" s="44"/>
      <c r="V181" s="44"/>
      <c r="W181" s="44"/>
      <c r="X181" s="44"/>
    </row>
    <row r="182" spans="1:24">
      <c r="A182" s="9">
        <v>45748</v>
      </c>
      <c r="B182" s="44">
        <v>11196.050224369999</v>
      </c>
      <c r="C182" s="44">
        <f t="shared" ref="C182" si="1035">I182+O182</f>
        <v>9070.2917586500007</v>
      </c>
      <c r="D182" s="44">
        <f t="shared" ref="D182" si="1036">J182+P182</f>
        <v>2125.75846572</v>
      </c>
      <c r="E182" s="44">
        <f t="shared" ref="E182" si="1037">K182+Q182</f>
        <v>1599.95689563</v>
      </c>
      <c r="F182" s="44">
        <f t="shared" ref="F182" si="1038">L182+R182</f>
        <v>163.70729749</v>
      </c>
      <c r="G182" s="44">
        <f t="shared" ref="G182" si="1039">M182+S182</f>
        <v>362.09427260000001</v>
      </c>
      <c r="H182" s="44">
        <f t="shared" ref="H182" si="1040">SUM(I182:J182)</f>
        <v>9134.3680668699999</v>
      </c>
      <c r="I182" s="44">
        <v>7358.5004083499998</v>
      </c>
      <c r="J182" s="44">
        <f t="shared" ref="J182" si="1041">SUM(K182:M182)</f>
        <v>1775.8676585200001</v>
      </c>
      <c r="K182" s="44">
        <v>1250.07193607</v>
      </c>
      <c r="L182" s="44">
        <v>163.70729749</v>
      </c>
      <c r="M182" s="44">
        <v>362.08842496</v>
      </c>
      <c r="N182" s="44">
        <f t="shared" ref="N182" si="1042">SUM(O182:P182)</f>
        <v>2061.6821574999999</v>
      </c>
      <c r="O182" s="44">
        <v>1711.7913503</v>
      </c>
      <c r="P182" s="44">
        <f t="shared" ref="P182" si="1043">SUM(Q182:S182)</f>
        <v>349.89080720000004</v>
      </c>
      <c r="Q182" s="44">
        <v>349.88495956000003</v>
      </c>
      <c r="R182" s="44">
        <v>0</v>
      </c>
      <c r="S182" s="44">
        <v>5.8476400000000003E-3</v>
      </c>
      <c r="T182" s="44"/>
      <c r="U182" s="44"/>
      <c r="V182" s="44"/>
      <c r="W182" s="44"/>
      <c r="X182" s="44"/>
    </row>
    <row r="183" spans="1:24">
      <c r="A183" s="9">
        <v>45778</v>
      </c>
      <c r="B183" s="44">
        <v>10385.61072307</v>
      </c>
      <c r="C183" s="44">
        <f t="shared" ref="C183" si="1044">I183+O183</f>
        <v>8308.9559345800008</v>
      </c>
      <c r="D183" s="44">
        <f t="shared" ref="D183" si="1045">J183+P183</f>
        <v>2076.6547884900001</v>
      </c>
      <c r="E183" s="44">
        <f t="shared" ref="E183" si="1046">K183+Q183</f>
        <v>1544.9428049499998</v>
      </c>
      <c r="F183" s="44">
        <f t="shared" ref="F183" si="1047">L183+R183</f>
        <v>169.47403754999999</v>
      </c>
      <c r="G183" s="44">
        <f t="shared" ref="G183" si="1048">M183+S183</f>
        <v>362.23794598999996</v>
      </c>
      <c r="H183" s="44">
        <f t="shared" ref="H183" si="1049">SUM(I183:J183)</f>
        <v>8650.6702765600003</v>
      </c>
      <c r="I183" s="44">
        <v>6908.2298480500003</v>
      </c>
      <c r="J183" s="44">
        <f t="shared" ref="J183" si="1050">SUM(K183:M183)</f>
        <v>1742.4404285099999</v>
      </c>
      <c r="K183" s="44">
        <v>1210.7342459899999</v>
      </c>
      <c r="L183" s="44">
        <v>169.47403754999999</v>
      </c>
      <c r="M183" s="44">
        <v>362.23214496999998</v>
      </c>
      <c r="N183" s="44">
        <f t="shared" ref="N183" si="1051">SUM(O183:P183)</f>
        <v>1734.9404465099999</v>
      </c>
      <c r="O183" s="44">
        <v>1400.72608653</v>
      </c>
      <c r="P183" s="44">
        <f t="shared" ref="P183" si="1052">SUM(Q183:S183)</f>
        <v>334.21435997999998</v>
      </c>
      <c r="Q183" s="44">
        <v>334.20855896</v>
      </c>
      <c r="R183" s="44">
        <v>0</v>
      </c>
      <c r="S183" s="44">
        <v>5.8010199999999996E-3</v>
      </c>
      <c r="T183" s="44"/>
      <c r="U183" s="44"/>
      <c r="V183" s="44"/>
      <c r="W183" s="44"/>
      <c r="X183" s="44"/>
    </row>
    <row r="184" spans="1:24">
      <c r="A184" s="9">
        <v>45809</v>
      </c>
      <c r="B184" s="44">
        <v>10916.227888939999</v>
      </c>
      <c r="C184" s="44">
        <f t="shared" ref="C184" si="1053">I184+O184</f>
        <v>9052.0411075299999</v>
      </c>
      <c r="D184" s="44">
        <f t="shared" ref="D184" si="1054">J184+P184</f>
        <v>1864.1867814099999</v>
      </c>
      <c r="E184" s="44">
        <f t="shared" ref="E184" si="1055">K184+Q184</f>
        <v>1330.5416137100001</v>
      </c>
      <c r="F184" s="44">
        <f t="shared" ref="F184" si="1056">L184+R184</f>
        <v>171.48439981999999</v>
      </c>
      <c r="G184" s="44">
        <f t="shared" ref="G184" si="1057">M184+S184</f>
        <v>362.16076787999998</v>
      </c>
      <c r="H184" s="44">
        <f t="shared" ref="H184" si="1058">SUM(I184:J184)</f>
        <v>9066.5772796099991</v>
      </c>
      <c r="I184" s="44">
        <v>7302.3723379499997</v>
      </c>
      <c r="J184" s="44">
        <f t="shared" ref="J184" si="1059">SUM(K184:M184)</f>
        <v>1764.2049416599998</v>
      </c>
      <c r="K184" s="44">
        <v>1230.56577657</v>
      </c>
      <c r="L184" s="44">
        <v>171.48439981999999</v>
      </c>
      <c r="M184" s="44">
        <v>362.15476526999998</v>
      </c>
      <c r="N184" s="44">
        <f t="shared" ref="N184" si="1060">SUM(O184:P184)</f>
        <v>1849.6506093300002</v>
      </c>
      <c r="O184" s="44">
        <v>1749.6687695800001</v>
      </c>
      <c r="P184" s="44">
        <f t="shared" ref="P184" si="1061">SUM(Q184:S184)</f>
        <v>99.981839749999992</v>
      </c>
      <c r="Q184" s="44">
        <v>99.975837139999996</v>
      </c>
      <c r="R184" s="44">
        <v>0</v>
      </c>
      <c r="S184" s="44">
        <v>6.0026100000000002E-3</v>
      </c>
      <c r="T184" s="44"/>
      <c r="U184" s="44"/>
      <c r="V184" s="44"/>
      <c r="W184" s="44"/>
      <c r="X184" s="44"/>
    </row>
    <row r="185" spans="1:24">
      <c r="A185" s="9">
        <v>45839</v>
      </c>
      <c r="B185" s="44">
        <v>10962.42787317</v>
      </c>
      <c r="C185" s="44">
        <f t="shared" ref="C185" si="1062">I185+O185</f>
        <v>8810.4776774900001</v>
      </c>
      <c r="D185" s="44">
        <f t="shared" ref="D185" si="1063">J185+P185</f>
        <v>2151.95019568</v>
      </c>
      <c r="E185" s="44">
        <f t="shared" ref="E185" si="1064">K185+Q185</f>
        <v>1638.6617661699997</v>
      </c>
      <c r="F185" s="44">
        <f t="shared" ref="F185" si="1065">L185+R185</f>
        <v>150.98443148000001</v>
      </c>
      <c r="G185" s="44">
        <f t="shared" ref="G185" si="1066">M185+S185</f>
        <v>362.30399803</v>
      </c>
      <c r="H185" s="44">
        <f t="shared" ref="H185" si="1067">SUM(I185:J185)</f>
        <v>9133.6362462100005</v>
      </c>
      <c r="I185" s="44">
        <v>7158.4157009299997</v>
      </c>
      <c r="J185" s="44">
        <f t="shared" ref="J185" si="1068">SUM(K185:M185)</f>
        <v>1975.2205452799999</v>
      </c>
      <c r="K185" s="44">
        <v>1461.9380613199999</v>
      </c>
      <c r="L185" s="44">
        <v>150.98443148000001</v>
      </c>
      <c r="M185" s="44">
        <v>362.29805248000002</v>
      </c>
      <c r="N185" s="44">
        <f t="shared" ref="N185" si="1069">SUM(O185:P185)</f>
        <v>1828.79162696</v>
      </c>
      <c r="O185" s="44">
        <v>1652.0619765599999</v>
      </c>
      <c r="P185" s="44">
        <f t="shared" ref="P185" si="1070">SUM(Q185:S185)</f>
        <v>176.7296504</v>
      </c>
      <c r="Q185" s="44">
        <v>176.72370484999999</v>
      </c>
      <c r="R185" s="44">
        <v>0</v>
      </c>
      <c r="S185" s="44">
        <v>5.94555E-3</v>
      </c>
      <c r="T185" s="44"/>
      <c r="U185" s="44"/>
      <c r="V185" s="44"/>
      <c r="W185" s="44"/>
      <c r="X185" s="44"/>
    </row>
    <row r="186" spans="1:24">
      <c r="A186" s="9">
        <v>45870</v>
      </c>
      <c r="B186" s="44">
        <v>9943.9187344599995</v>
      </c>
      <c r="C186" s="44">
        <f t="shared" ref="C186" si="1071">I186+O186</f>
        <v>8098.92417871</v>
      </c>
      <c r="D186" s="44">
        <f t="shared" ref="D186" si="1072">J186+P186</f>
        <v>1844.99455575</v>
      </c>
      <c r="E186" s="44">
        <f t="shared" ref="E186" si="1073">K186+Q186</f>
        <v>1695.0970924399999</v>
      </c>
      <c r="F186" s="44">
        <f t="shared" ref="F186" si="1074">L186+R186</f>
        <v>144.68206968000001</v>
      </c>
      <c r="G186" s="44">
        <f t="shared" ref="G186" si="1075">M186+S186</f>
        <v>5.2153936300000003</v>
      </c>
      <c r="H186" s="44">
        <f t="shared" ref="H186" si="1076">SUM(I186:J186)</f>
        <v>8072.37272794</v>
      </c>
      <c r="I186" s="44">
        <v>6464.3000645100001</v>
      </c>
      <c r="J186" s="44">
        <f t="shared" ref="J186" si="1077">SUM(K186:M186)</f>
        <v>1608.0726634299999</v>
      </c>
      <c r="K186" s="44">
        <v>1458.18113262</v>
      </c>
      <c r="L186" s="44">
        <v>144.68206968000001</v>
      </c>
      <c r="M186" s="44">
        <v>5.2094611300000002</v>
      </c>
      <c r="N186" s="44">
        <f t="shared" ref="N186" si="1078">SUM(O186:P186)</f>
        <v>1871.54600652</v>
      </c>
      <c r="O186" s="44">
        <v>1634.6241141999999</v>
      </c>
      <c r="P186" s="44">
        <f t="shared" ref="P186" si="1079">SUM(Q186:S186)</f>
        <v>236.92189232000001</v>
      </c>
      <c r="Q186" s="44">
        <v>236.91595982000001</v>
      </c>
      <c r="R186" s="44">
        <v>0</v>
      </c>
      <c r="S186" s="44">
        <v>5.9325000000000003E-3</v>
      </c>
      <c r="T186" s="44"/>
      <c r="U186" s="44"/>
      <c r="V186" s="44"/>
      <c r="W186" s="44"/>
      <c r="X186" s="44"/>
    </row>
    <row r="187" spans="1:24">
      <c r="A187" s="9">
        <v>45901</v>
      </c>
      <c r="B187" s="44">
        <v>9969.2693690399992</v>
      </c>
      <c r="C187" s="44">
        <f t="shared" ref="C187" si="1080">I187+O187</f>
        <v>8129.9888428599997</v>
      </c>
      <c r="D187" s="44">
        <f t="shared" ref="D187" si="1081">J187+P187</f>
        <v>1839.2805261800002</v>
      </c>
      <c r="E187" s="44">
        <f t="shared" ref="E187" si="1082">K187+Q187</f>
        <v>1677.64653836</v>
      </c>
      <c r="F187" s="44">
        <f t="shared" ref="F187" si="1083">L187+R187</f>
        <v>156.37930829999999</v>
      </c>
      <c r="G187" s="44">
        <f t="shared" ref="G187" si="1084">M187+S187</f>
        <v>5.2546795199999998</v>
      </c>
      <c r="H187" s="44">
        <f t="shared" ref="H187" si="1085">SUM(I187:J187)</f>
        <v>8437.0766611799991</v>
      </c>
      <c r="I187" s="44">
        <v>6646.8562838999997</v>
      </c>
      <c r="J187" s="44">
        <f t="shared" ref="J187" si="1086">SUM(K187:M187)</f>
        <v>1790.2203772800001</v>
      </c>
      <c r="K187" s="44">
        <v>1628.5923560799999</v>
      </c>
      <c r="L187" s="44">
        <v>156.37930829999999</v>
      </c>
      <c r="M187" s="44">
        <v>5.2487129000000001</v>
      </c>
      <c r="N187" s="44">
        <f t="shared" ref="N187" si="1087">SUM(O187:P187)</f>
        <v>1532.1927078600002</v>
      </c>
      <c r="O187" s="44">
        <v>1483.1325589600001</v>
      </c>
      <c r="P187" s="44">
        <f t="shared" ref="P187" si="1088">SUM(Q187:S187)</f>
        <v>49.060148900000002</v>
      </c>
      <c r="Q187" s="44">
        <v>49.054182279999999</v>
      </c>
      <c r="R187" s="44">
        <v>0</v>
      </c>
      <c r="S187" s="44">
        <v>5.9666199999999997E-3</v>
      </c>
      <c r="T187" s="44"/>
      <c r="U187" s="44"/>
      <c r="V187" s="44"/>
      <c r="W187" s="44"/>
      <c r="X187" s="44"/>
    </row>
    <row r="188" spans="1:24">
      <c r="A188" s="9">
        <v>45931</v>
      </c>
      <c r="B188" s="44">
        <v>10204.392828579998</v>
      </c>
      <c r="C188" s="44">
        <f t="shared" ref="C188" si="1089">I188+O188</f>
        <v>8492.4431272799993</v>
      </c>
      <c r="D188" s="44">
        <f t="shared" ref="D188" si="1090">J188+P188</f>
        <v>1711.9497012999998</v>
      </c>
      <c r="E188" s="44">
        <f t="shared" ref="E188" si="1091">K188+Q188</f>
        <v>1532.7865393399998</v>
      </c>
      <c r="F188" s="44">
        <f t="shared" ref="F188" si="1092">L188+R188</f>
        <v>173.86879637000001</v>
      </c>
      <c r="G188" s="44">
        <f t="shared" ref="G188" si="1093">M188+S188</f>
        <v>5.29436559</v>
      </c>
      <c r="H188" s="44">
        <f t="shared" ref="H188" si="1094">SUM(I188:J188)</f>
        <v>8671.7756669800001</v>
      </c>
      <c r="I188" s="44">
        <v>7010.8615108699996</v>
      </c>
      <c r="J188" s="44">
        <f t="shared" ref="J188" si="1095">SUM(K188:M188)</f>
        <v>1660.9141561099998</v>
      </c>
      <c r="K188" s="44">
        <v>1481.7569887999998</v>
      </c>
      <c r="L188" s="44">
        <v>173.86879637000001</v>
      </c>
      <c r="M188" s="44">
        <v>5.2883709400000001</v>
      </c>
      <c r="N188" s="44">
        <f t="shared" ref="N188" si="1096">SUM(O188:P188)</f>
        <v>1532.6171615999999</v>
      </c>
      <c r="O188" s="44">
        <v>1481.5816164099999</v>
      </c>
      <c r="P188" s="44">
        <f t="shared" ref="P188" si="1097">SUM(Q188:S188)</f>
        <v>51.035545190000001</v>
      </c>
      <c r="Q188" s="44">
        <v>51.029550540000002</v>
      </c>
      <c r="R188" s="44">
        <v>0</v>
      </c>
      <c r="S188" s="44">
        <v>5.9946499999999998E-3</v>
      </c>
      <c r="T188" s="44"/>
      <c r="U188" s="44"/>
      <c r="V188" s="44"/>
      <c r="W188" s="44"/>
      <c r="X188" s="44"/>
    </row>
    <row r="189" spans="1:24">
      <c r="A189" s="9">
        <v>45962</v>
      </c>
      <c r="B189" s="44">
        <v>9450.5203687799985</v>
      </c>
      <c r="C189" s="44">
        <f t="shared" ref="C189" si="1098">I189+O189</f>
        <v>8115.0575623200002</v>
      </c>
      <c r="D189" s="44">
        <f t="shared" ref="D189" si="1099">J189+P189</f>
        <v>1335.4628064599999</v>
      </c>
      <c r="E189" s="44">
        <f t="shared" ref="E189" si="1100">K189+Q189</f>
        <v>1136.5968154499999</v>
      </c>
      <c r="F189" s="44">
        <f t="shared" ref="F189" si="1101">L189+R189</f>
        <v>193.5265387</v>
      </c>
      <c r="G189" s="44">
        <f t="shared" ref="G189" si="1102">M189+S189</f>
        <v>5.3394523100000004</v>
      </c>
      <c r="H189" s="44">
        <f t="shared" ref="H189" si="1103">SUM(I189:J189)</f>
        <v>7858.7542940900003</v>
      </c>
      <c r="I189" s="44">
        <v>6569.6568318999998</v>
      </c>
      <c r="J189" s="44">
        <f t="shared" ref="J189" si="1104">SUM(K189:M189)</f>
        <v>1289.09746219</v>
      </c>
      <c r="K189" s="44">
        <v>1090.23751008</v>
      </c>
      <c r="L189" s="44">
        <v>193.5265387</v>
      </c>
      <c r="M189" s="44">
        <v>5.3334134100000004</v>
      </c>
      <c r="N189" s="44">
        <f t="shared" ref="N189" si="1105">SUM(O189:P189)</f>
        <v>1591.7660746899999</v>
      </c>
      <c r="O189" s="44">
        <v>1545.4007304199999</v>
      </c>
      <c r="P189" s="44">
        <f t="shared" ref="P189" si="1106">SUM(Q189:S189)</f>
        <v>46.365344270000001</v>
      </c>
      <c r="Q189" s="44">
        <v>46.359305370000001</v>
      </c>
      <c r="R189" s="44">
        <v>0</v>
      </c>
      <c r="S189" s="44">
        <v>6.0388999999999998E-3</v>
      </c>
      <c r="T189" s="44"/>
      <c r="U189" s="44"/>
      <c r="V189" s="44"/>
      <c r="W189" s="44"/>
      <c r="X189" s="44"/>
    </row>
    <row r="190" spans="1:24">
      <c r="A190" s="9">
        <v>45992</v>
      </c>
      <c r="B190" s="44">
        <v>9500.0825594199996</v>
      </c>
      <c r="C190" s="44">
        <f t="shared" ref="C190" si="1107">I190+O190</f>
        <v>7959.2692914399995</v>
      </c>
      <c r="D190" s="44">
        <f t="shared" ref="D190" si="1108">J190+P190</f>
        <v>1540.8132679799996</v>
      </c>
      <c r="E190" s="44">
        <f t="shared" ref="E190" si="1109">K190+Q190</f>
        <v>1281.52800252</v>
      </c>
      <c r="F190" s="44">
        <f t="shared" ref="F190" si="1110">L190+R190</f>
        <v>253.90617013000002</v>
      </c>
      <c r="G190" s="44">
        <f t="shared" ref="G190" si="1111">M190+S190</f>
        <v>5.3790953300000002</v>
      </c>
      <c r="H190" s="44">
        <f t="shared" ref="H190" si="1112">SUM(I190:J190)</f>
        <v>7872.660061229999</v>
      </c>
      <c r="I190" s="44">
        <v>6411.2875638099995</v>
      </c>
      <c r="J190" s="44">
        <f t="shared" ref="J190" si="1113">SUM(K190:M190)</f>
        <v>1461.3724974199997</v>
      </c>
      <c r="K190" s="44">
        <v>1223.2982116799999</v>
      </c>
      <c r="L190" s="44">
        <v>232.70133408000001</v>
      </c>
      <c r="M190" s="44">
        <v>5.37295166</v>
      </c>
      <c r="N190" s="44">
        <f t="shared" ref="N190" si="1114">SUM(O190:P190)</f>
        <v>1627.4224981899999</v>
      </c>
      <c r="O190" s="44">
        <v>1547.98172763</v>
      </c>
      <c r="P190" s="44">
        <f t="shared" ref="P190" si="1115">SUM(Q190:S190)</f>
        <v>79.440770560000004</v>
      </c>
      <c r="Q190" s="44">
        <v>58.22979084</v>
      </c>
      <c r="R190" s="44">
        <v>21.204836050000001</v>
      </c>
      <c r="S190" s="44">
        <v>6.1436700000000004E-3</v>
      </c>
      <c r="T190" s="44"/>
      <c r="U190" s="44"/>
      <c r="V190" s="44"/>
      <c r="W190" s="44"/>
      <c r="X190" s="44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1" customWidth="1"/>
    <col min="2" max="2" width="9.6640625" style="21" customWidth="1"/>
    <col min="3" max="3" width="7.33203125" style="21" customWidth="1"/>
    <col min="4" max="4" width="8" style="21" customWidth="1"/>
    <col min="5" max="9" width="7.33203125" style="21" customWidth="1"/>
    <col min="10" max="10" width="8" style="21" customWidth="1"/>
    <col min="11" max="15" width="7.33203125" style="21" customWidth="1"/>
    <col min="16" max="16" width="8" style="21" customWidth="1"/>
    <col min="17" max="19" width="7.33203125" style="21" customWidth="1"/>
    <col min="20" max="16384" width="9.109375" style="21"/>
  </cols>
  <sheetData>
    <row r="1" spans="1:25">
      <c r="A1" s="18" t="s">
        <v>129</v>
      </c>
    </row>
    <row r="2" spans="1:25" ht="5.25" customHeight="1">
      <c r="A2" s="164"/>
    </row>
    <row r="3" spans="1:25" ht="27" customHeight="1">
      <c r="A3" s="231" t="s">
        <v>79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25" ht="12.75" customHeight="1">
      <c r="A4" s="217" t="s">
        <v>128</v>
      </c>
      <c r="B4" s="229"/>
      <c r="C4" s="229"/>
      <c r="D4" s="229"/>
      <c r="E4" s="229"/>
      <c r="F4" s="229"/>
    </row>
    <row r="5" spans="1:25" ht="12.75" customHeight="1">
      <c r="A5" s="40" t="s">
        <v>226</v>
      </c>
      <c r="B5" s="40"/>
      <c r="C5" s="40"/>
      <c r="D5" s="38"/>
      <c r="E5" s="38"/>
      <c r="F5" s="38"/>
    </row>
    <row r="6" spans="1:25" s="20" customFormat="1" ht="12.75" customHeight="1">
      <c r="A6" s="201" t="s">
        <v>0</v>
      </c>
      <c r="B6" s="190" t="s">
        <v>16</v>
      </c>
      <c r="C6" s="204" t="s">
        <v>7</v>
      </c>
      <c r="D6" s="204"/>
      <c r="E6" s="204"/>
      <c r="F6" s="204"/>
      <c r="G6" s="204"/>
      <c r="H6" s="206" t="s">
        <v>2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25" s="20" customFormat="1" ht="12.75" customHeight="1">
      <c r="A7" s="202"/>
      <c r="B7" s="190"/>
      <c r="C7" s="204"/>
      <c r="D7" s="204"/>
      <c r="E7" s="204"/>
      <c r="F7" s="204"/>
      <c r="G7" s="204"/>
      <c r="H7" s="232" t="s">
        <v>13</v>
      </c>
      <c r="I7" s="206" t="s">
        <v>17</v>
      </c>
      <c r="J7" s="207"/>
      <c r="K7" s="207"/>
      <c r="L7" s="207"/>
      <c r="M7" s="208"/>
      <c r="N7" s="232" t="s">
        <v>13</v>
      </c>
      <c r="O7" s="206" t="s">
        <v>9</v>
      </c>
      <c r="P7" s="207"/>
      <c r="Q7" s="207"/>
      <c r="R7" s="207"/>
      <c r="S7" s="208"/>
    </row>
    <row r="8" spans="1:25" s="20" customFormat="1" ht="88.5" customHeight="1">
      <c r="A8" s="203"/>
      <c r="B8" s="190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33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33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5" ht="12.75" hidden="1" customHeight="1" outlineLevel="1">
      <c r="A11" s="9">
        <v>40544</v>
      </c>
      <c r="B11" s="44">
        <v>3347.2086613199999</v>
      </c>
      <c r="C11" s="44">
        <f>I11+O11</f>
        <v>805.15056128000003</v>
      </c>
      <c r="D11" s="44">
        <f>J11+P11</f>
        <v>2542.0581000400002</v>
      </c>
      <c r="E11" s="44">
        <f>K11+Q11</f>
        <v>1283.3503753700002</v>
      </c>
      <c r="F11" s="44">
        <f>L11+R11</f>
        <v>1184.6397401899999</v>
      </c>
      <c r="G11" s="44">
        <f>M11+S11</f>
        <v>74.067984479999993</v>
      </c>
      <c r="H11" s="44">
        <f>SUM(I11:J11)</f>
        <v>2287.7502538400004</v>
      </c>
      <c r="I11" s="44">
        <v>688.42937930000005</v>
      </c>
      <c r="J11" s="44">
        <f>SUM(K11:M11)</f>
        <v>1599.3208745400002</v>
      </c>
      <c r="K11" s="44">
        <v>694.45115367000005</v>
      </c>
      <c r="L11" s="44">
        <v>859.39676245999999</v>
      </c>
      <c r="M11" s="44">
        <v>45.472958409999997</v>
      </c>
      <c r="N11" s="44">
        <f>SUM(O11:P11)</f>
        <v>1059.45840748</v>
      </c>
      <c r="O11" s="44">
        <v>116.72118198</v>
      </c>
      <c r="P11" s="44">
        <f>SUM(Q11:S11)</f>
        <v>942.73722550000002</v>
      </c>
      <c r="Q11" s="44">
        <v>588.8992217</v>
      </c>
      <c r="R11" s="44">
        <v>325.24297773000001</v>
      </c>
      <c r="S11" s="44">
        <v>28.595026069999999</v>
      </c>
    </row>
    <row r="12" spans="1:25" ht="12.75" hidden="1" customHeight="1" outlineLevel="1">
      <c r="A12" s="9">
        <v>40575</v>
      </c>
      <c r="B12" s="44">
        <v>3425.7507278200001</v>
      </c>
      <c r="C12" s="44">
        <f t="shared" ref="C12:C67" si="0">I12+O12</f>
        <v>854.44470680000006</v>
      </c>
      <c r="D12" s="44">
        <f t="shared" ref="D12:D67" si="1">J12+P12</f>
        <v>2571.3060210200001</v>
      </c>
      <c r="E12" s="44">
        <f t="shared" ref="E12:E67" si="2">K12+Q12</f>
        <v>1275.3343957699999</v>
      </c>
      <c r="F12" s="44">
        <f t="shared" ref="F12:F67" si="3">L12+R12</f>
        <v>1219.55186888</v>
      </c>
      <c r="G12" s="44">
        <f t="shared" ref="G12:G67" si="4">M12+S12</f>
        <v>76.419756370000002</v>
      </c>
      <c r="H12" s="44">
        <f t="shared" ref="H12:H67" si="5">SUM(I12:J12)</f>
        <v>2353.1759073500002</v>
      </c>
      <c r="I12" s="44">
        <v>728.88267766000001</v>
      </c>
      <c r="J12" s="44">
        <f t="shared" ref="J12:J67" si="6">SUM(K12:M12)</f>
        <v>1624.2932296900001</v>
      </c>
      <c r="K12" s="44">
        <v>686.83039742000005</v>
      </c>
      <c r="L12" s="44">
        <v>889.88813514000003</v>
      </c>
      <c r="M12" s="44">
        <v>47.574697129999997</v>
      </c>
      <c r="N12" s="44">
        <f t="shared" ref="N12:N67" si="7">SUM(O12:P12)</f>
        <v>1072.5748204699998</v>
      </c>
      <c r="O12" s="44">
        <v>125.56202914000001</v>
      </c>
      <c r="P12" s="44">
        <f t="shared" ref="P12:P67" si="8">SUM(Q12:S12)</f>
        <v>947.01279132999991</v>
      </c>
      <c r="Q12" s="44">
        <v>588.50399834999996</v>
      </c>
      <c r="R12" s="44">
        <v>329.66373374</v>
      </c>
      <c r="S12" s="44">
        <v>28.845059240000001</v>
      </c>
      <c r="T12" s="44"/>
      <c r="U12" s="44"/>
      <c r="V12" s="44"/>
      <c r="W12" s="44"/>
      <c r="X12" s="44"/>
      <c r="Y12" s="44"/>
    </row>
    <row r="13" spans="1:25" ht="12.75" hidden="1" customHeight="1" outlineLevel="1">
      <c r="A13" s="9">
        <v>40603</v>
      </c>
      <c r="B13" s="44">
        <v>3484.1327619099998</v>
      </c>
      <c r="C13" s="44">
        <f t="shared" si="0"/>
        <v>871.82302219000007</v>
      </c>
      <c r="D13" s="44">
        <f t="shared" si="1"/>
        <v>2612.3097397199999</v>
      </c>
      <c r="E13" s="44">
        <f t="shared" si="2"/>
        <v>1257.1337401000001</v>
      </c>
      <c r="F13" s="44">
        <f t="shared" si="3"/>
        <v>1267.3132050899999</v>
      </c>
      <c r="G13" s="44">
        <f t="shared" si="4"/>
        <v>87.862794530000002</v>
      </c>
      <c r="H13" s="44">
        <f t="shared" si="5"/>
        <v>2392.9870085000002</v>
      </c>
      <c r="I13" s="44">
        <v>740.10683730000005</v>
      </c>
      <c r="J13" s="44">
        <f t="shared" si="6"/>
        <v>1652.8801711999999</v>
      </c>
      <c r="K13" s="44">
        <v>669.19883990999995</v>
      </c>
      <c r="L13" s="44">
        <v>928.87308622</v>
      </c>
      <c r="M13" s="44">
        <v>54.808245069999998</v>
      </c>
      <c r="N13" s="44">
        <f t="shared" si="7"/>
        <v>1091.14575341</v>
      </c>
      <c r="O13" s="44">
        <v>131.71618488999999</v>
      </c>
      <c r="P13" s="44">
        <f t="shared" si="8"/>
        <v>959.42956851999998</v>
      </c>
      <c r="Q13" s="44">
        <v>587.93490019000001</v>
      </c>
      <c r="R13" s="44">
        <v>338.44011886999999</v>
      </c>
      <c r="S13" s="44">
        <v>33.054549459999997</v>
      </c>
      <c r="T13" s="44"/>
      <c r="U13" s="44"/>
      <c r="V13" s="44"/>
      <c r="W13" s="44"/>
      <c r="X13" s="44"/>
      <c r="Y13" s="44"/>
    </row>
    <row r="14" spans="1:25" ht="12.75" hidden="1" customHeight="1" outlineLevel="1">
      <c r="A14" s="9">
        <v>40634</v>
      </c>
      <c r="B14" s="44">
        <v>3490.2785614700001</v>
      </c>
      <c r="C14" s="44">
        <f t="shared" si="0"/>
        <v>885.96014830000001</v>
      </c>
      <c r="D14" s="44">
        <f t="shared" si="1"/>
        <v>2604.31841317</v>
      </c>
      <c r="E14" s="44">
        <f t="shared" si="2"/>
        <v>1210.5532356200001</v>
      </c>
      <c r="F14" s="44">
        <f t="shared" si="3"/>
        <v>1302.4479004899999</v>
      </c>
      <c r="G14" s="44">
        <f t="shared" si="4"/>
        <v>91.317277060000009</v>
      </c>
      <c r="H14" s="44">
        <f t="shared" si="5"/>
        <v>2402.7262544</v>
      </c>
      <c r="I14" s="44">
        <v>758.21558354000001</v>
      </c>
      <c r="J14" s="44">
        <f t="shared" si="6"/>
        <v>1644.5106708600001</v>
      </c>
      <c r="K14" s="44">
        <v>640.28007936999995</v>
      </c>
      <c r="L14" s="44">
        <v>947.98178192</v>
      </c>
      <c r="M14" s="44">
        <v>56.248809569999999</v>
      </c>
      <c r="N14" s="44">
        <f t="shared" si="7"/>
        <v>1087.5523070700001</v>
      </c>
      <c r="O14" s="44">
        <v>127.74456476</v>
      </c>
      <c r="P14" s="44">
        <f t="shared" si="8"/>
        <v>959.80774230999998</v>
      </c>
      <c r="Q14" s="44">
        <v>570.27315625000006</v>
      </c>
      <c r="R14" s="44">
        <v>354.46611856999999</v>
      </c>
      <c r="S14" s="44">
        <v>35.068467490000003</v>
      </c>
      <c r="T14" s="44"/>
      <c r="U14" s="44"/>
      <c r="V14" s="44"/>
      <c r="W14" s="44"/>
      <c r="X14" s="44"/>
      <c r="Y14" s="44"/>
    </row>
    <row r="15" spans="1:25" ht="12.75" hidden="1" customHeight="1" outlineLevel="1">
      <c r="A15" s="9">
        <v>40664</v>
      </c>
      <c r="B15" s="44">
        <v>3532.9271676999997</v>
      </c>
      <c r="C15" s="44">
        <f t="shared" si="0"/>
        <v>900.19389990000002</v>
      </c>
      <c r="D15" s="44">
        <f t="shared" si="1"/>
        <v>2632.7332678000002</v>
      </c>
      <c r="E15" s="44">
        <f t="shared" si="2"/>
        <v>1185.9395931700001</v>
      </c>
      <c r="F15" s="44">
        <f t="shared" si="3"/>
        <v>1355.53465809</v>
      </c>
      <c r="G15" s="44">
        <f t="shared" si="4"/>
        <v>91.259016540000005</v>
      </c>
      <c r="H15" s="44">
        <f t="shared" si="5"/>
        <v>2433.9952508000001</v>
      </c>
      <c r="I15" s="44">
        <v>771.37274103000004</v>
      </c>
      <c r="J15" s="44">
        <f t="shared" si="6"/>
        <v>1662.6225097700001</v>
      </c>
      <c r="K15" s="44">
        <v>628.78178556</v>
      </c>
      <c r="L15" s="44">
        <v>977.16346152999995</v>
      </c>
      <c r="M15" s="44">
        <v>56.677262679999998</v>
      </c>
      <c r="N15" s="44">
        <f t="shared" si="7"/>
        <v>1098.9319169</v>
      </c>
      <c r="O15" s="44">
        <v>128.82115887</v>
      </c>
      <c r="P15" s="44">
        <f t="shared" si="8"/>
        <v>970.11075803000006</v>
      </c>
      <c r="Q15" s="44">
        <v>557.15780760999996</v>
      </c>
      <c r="R15" s="44">
        <v>378.37119655999999</v>
      </c>
      <c r="S15" s="44">
        <v>34.581753859999999</v>
      </c>
      <c r="T15" s="44"/>
      <c r="U15" s="44"/>
      <c r="V15" s="44"/>
      <c r="W15" s="44"/>
      <c r="X15" s="44"/>
      <c r="Y15" s="44"/>
    </row>
    <row r="16" spans="1:25" ht="12.75" hidden="1" customHeight="1" outlineLevel="1">
      <c r="A16" s="9">
        <v>40695</v>
      </c>
      <c r="B16" s="44">
        <v>3623.8897242499997</v>
      </c>
      <c r="C16" s="44">
        <f t="shared" si="0"/>
        <v>966.57222321999996</v>
      </c>
      <c r="D16" s="44">
        <f t="shared" si="1"/>
        <v>2657.3175010300001</v>
      </c>
      <c r="E16" s="44">
        <f t="shared" si="2"/>
        <v>1168.83821476</v>
      </c>
      <c r="F16" s="44">
        <f t="shared" si="3"/>
        <v>1391.4750676799999</v>
      </c>
      <c r="G16" s="44">
        <f t="shared" si="4"/>
        <v>97.004218589999994</v>
      </c>
      <c r="H16" s="44">
        <f t="shared" si="5"/>
        <v>2496.50509345</v>
      </c>
      <c r="I16" s="44">
        <v>828.69463433999999</v>
      </c>
      <c r="J16" s="44">
        <f t="shared" si="6"/>
        <v>1667.81045911</v>
      </c>
      <c r="K16" s="44">
        <v>612.65052591999995</v>
      </c>
      <c r="L16" s="44">
        <v>994.02155977999996</v>
      </c>
      <c r="M16" s="44">
        <v>61.13837341</v>
      </c>
      <c r="N16" s="44">
        <f t="shared" si="7"/>
        <v>1127.3846308</v>
      </c>
      <c r="O16" s="44">
        <v>137.87758887999999</v>
      </c>
      <c r="P16" s="44">
        <f t="shared" si="8"/>
        <v>989.50704191999989</v>
      </c>
      <c r="Q16" s="44">
        <v>556.18768883999996</v>
      </c>
      <c r="R16" s="44">
        <v>397.45350789999998</v>
      </c>
      <c r="S16" s="44">
        <v>35.865845180000001</v>
      </c>
      <c r="T16" s="44"/>
      <c r="U16" s="44"/>
      <c r="V16" s="44"/>
      <c r="W16" s="44"/>
      <c r="X16" s="44"/>
      <c r="Y16" s="44"/>
    </row>
    <row r="17" spans="1:25" ht="12.75" hidden="1" customHeight="1" outlineLevel="1">
      <c r="A17" s="9">
        <v>40725</v>
      </c>
      <c r="B17" s="44">
        <v>3635.5456412799995</v>
      </c>
      <c r="C17" s="44">
        <f t="shared" si="0"/>
        <v>951.38793157999999</v>
      </c>
      <c r="D17" s="44">
        <f t="shared" si="1"/>
        <v>2684.1577097000004</v>
      </c>
      <c r="E17" s="44">
        <f t="shared" si="2"/>
        <v>1152.7362234500001</v>
      </c>
      <c r="F17" s="44">
        <f t="shared" si="3"/>
        <v>1441.87542093</v>
      </c>
      <c r="G17" s="44">
        <f t="shared" si="4"/>
        <v>89.546065319999997</v>
      </c>
      <c r="H17" s="44">
        <f t="shared" si="5"/>
        <v>2495.8207802100001</v>
      </c>
      <c r="I17" s="44">
        <v>815.72102720999999</v>
      </c>
      <c r="J17" s="44">
        <f t="shared" si="6"/>
        <v>1680.0997530000002</v>
      </c>
      <c r="K17" s="44">
        <v>594.53843793999999</v>
      </c>
      <c r="L17" s="44">
        <v>1031.1206943300001</v>
      </c>
      <c r="M17" s="44">
        <v>54.440620729999999</v>
      </c>
      <c r="N17" s="44">
        <f t="shared" si="7"/>
        <v>1139.7248610700001</v>
      </c>
      <c r="O17" s="44">
        <v>135.66690437</v>
      </c>
      <c r="P17" s="44">
        <f t="shared" si="8"/>
        <v>1004.0579567000001</v>
      </c>
      <c r="Q17" s="44">
        <v>558.19778551000002</v>
      </c>
      <c r="R17" s="44">
        <v>410.75472660000003</v>
      </c>
      <c r="S17" s="44">
        <v>35.105444589999998</v>
      </c>
      <c r="T17" s="44"/>
      <c r="U17" s="44"/>
      <c r="V17" s="44"/>
      <c r="W17" s="44"/>
      <c r="X17" s="44"/>
      <c r="Y17" s="44"/>
    </row>
    <row r="18" spans="1:25" ht="12.75" hidden="1" customHeight="1" outlineLevel="1">
      <c r="A18" s="9">
        <v>40756</v>
      </c>
      <c r="B18" s="44">
        <v>3611.3226111099998</v>
      </c>
      <c r="C18" s="44">
        <f t="shared" si="0"/>
        <v>938.93604163999998</v>
      </c>
      <c r="D18" s="44">
        <f t="shared" si="1"/>
        <v>2672.3865694700003</v>
      </c>
      <c r="E18" s="44">
        <f t="shared" si="2"/>
        <v>1127.3433639899999</v>
      </c>
      <c r="F18" s="44">
        <f t="shared" si="3"/>
        <v>1457.8568676</v>
      </c>
      <c r="G18" s="44">
        <f t="shared" si="4"/>
        <v>87.186337879999996</v>
      </c>
      <c r="H18" s="44">
        <f t="shared" si="5"/>
        <v>2476.1024397800002</v>
      </c>
      <c r="I18" s="44">
        <v>802.71241525000005</v>
      </c>
      <c r="J18" s="44">
        <f t="shared" si="6"/>
        <v>1673.3900245300001</v>
      </c>
      <c r="K18" s="44">
        <v>580.15005583000004</v>
      </c>
      <c r="L18" s="44">
        <v>1039.5431911200001</v>
      </c>
      <c r="M18" s="44">
        <v>53.696777580000003</v>
      </c>
      <c r="N18" s="44">
        <f t="shared" si="7"/>
        <v>1135.2201713300001</v>
      </c>
      <c r="O18" s="44">
        <v>136.22362638999999</v>
      </c>
      <c r="P18" s="44">
        <f t="shared" si="8"/>
        <v>998.99654494000004</v>
      </c>
      <c r="Q18" s="44">
        <v>547.19330816000002</v>
      </c>
      <c r="R18" s="44">
        <v>418.31367648000003</v>
      </c>
      <c r="S18" s="44">
        <v>33.489560300000001</v>
      </c>
      <c r="T18" s="44"/>
      <c r="U18" s="44"/>
      <c r="V18" s="44"/>
      <c r="W18" s="44"/>
      <c r="X18" s="44"/>
      <c r="Y18" s="44"/>
    </row>
    <row r="19" spans="1:25" ht="12.75" hidden="1" customHeight="1" outlineLevel="1">
      <c r="A19" s="9">
        <v>40787</v>
      </c>
      <c r="B19" s="44">
        <v>3550.3394858700003</v>
      </c>
      <c r="C19" s="44">
        <f t="shared" si="0"/>
        <v>884.78109354000003</v>
      </c>
      <c r="D19" s="44">
        <f t="shared" si="1"/>
        <v>2665.5583923300001</v>
      </c>
      <c r="E19" s="44">
        <f t="shared" si="2"/>
        <v>1104.8195896000002</v>
      </c>
      <c r="F19" s="44">
        <f t="shared" si="3"/>
        <v>1473.3331450800001</v>
      </c>
      <c r="G19" s="44">
        <f t="shared" si="4"/>
        <v>87.405657649999995</v>
      </c>
      <c r="H19" s="44">
        <f t="shared" si="5"/>
        <v>2412.23617973</v>
      </c>
      <c r="I19" s="44">
        <v>753.13318993999997</v>
      </c>
      <c r="J19" s="44">
        <f t="shared" si="6"/>
        <v>1659.10298979</v>
      </c>
      <c r="K19" s="44">
        <v>556.11451650000004</v>
      </c>
      <c r="L19" s="44">
        <v>1049.0181988500001</v>
      </c>
      <c r="M19" s="44">
        <v>53.970274439999997</v>
      </c>
      <c r="N19" s="44">
        <f t="shared" si="7"/>
        <v>1138.1033061400001</v>
      </c>
      <c r="O19" s="44">
        <v>131.64790360000001</v>
      </c>
      <c r="P19" s="44">
        <f t="shared" si="8"/>
        <v>1006.45540254</v>
      </c>
      <c r="Q19" s="44">
        <v>548.70507310000005</v>
      </c>
      <c r="R19" s="44">
        <v>424.31494622999998</v>
      </c>
      <c r="S19" s="44">
        <v>33.435383209999998</v>
      </c>
      <c r="T19" s="44"/>
      <c r="U19" s="44"/>
      <c r="V19" s="44"/>
      <c r="W19" s="44"/>
      <c r="X19" s="44"/>
      <c r="Y19" s="44"/>
    </row>
    <row r="20" spans="1:25" ht="12.75" hidden="1" customHeight="1" outlineLevel="1">
      <c r="A20" s="9">
        <v>40817</v>
      </c>
      <c r="B20" s="44">
        <v>3513.9583684099998</v>
      </c>
      <c r="C20" s="44">
        <f t="shared" si="0"/>
        <v>893.50353047999999</v>
      </c>
      <c r="D20" s="44">
        <f t="shared" si="1"/>
        <v>2620.4548379300004</v>
      </c>
      <c r="E20" s="44">
        <f t="shared" si="2"/>
        <v>1073.4040263400002</v>
      </c>
      <c r="F20" s="44">
        <f t="shared" si="3"/>
        <v>1458.3659466200002</v>
      </c>
      <c r="G20" s="44">
        <f t="shared" si="4"/>
        <v>88.684864970000007</v>
      </c>
      <c r="H20" s="44">
        <f t="shared" si="5"/>
        <v>2362.4401163000002</v>
      </c>
      <c r="I20" s="44">
        <v>752.06634233</v>
      </c>
      <c r="J20" s="44">
        <f t="shared" si="6"/>
        <v>1610.3737739700002</v>
      </c>
      <c r="K20" s="44">
        <v>520.74272311000004</v>
      </c>
      <c r="L20" s="44">
        <v>1034.7780993900001</v>
      </c>
      <c r="M20" s="44">
        <v>54.852951470000001</v>
      </c>
      <c r="N20" s="44">
        <f t="shared" si="7"/>
        <v>1151.51825211</v>
      </c>
      <c r="O20" s="44">
        <v>141.43718815</v>
      </c>
      <c r="P20" s="44">
        <f t="shared" si="8"/>
        <v>1010.0810639600001</v>
      </c>
      <c r="Q20" s="44">
        <v>552.66130323000004</v>
      </c>
      <c r="R20" s="44">
        <v>423.58784723000002</v>
      </c>
      <c r="S20" s="44">
        <v>33.831913499999999</v>
      </c>
      <c r="T20" s="44"/>
      <c r="U20" s="44"/>
      <c r="V20" s="44"/>
      <c r="W20" s="44"/>
      <c r="X20" s="44"/>
      <c r="Y20" s="44"/>
    </row>
    <row r="21" spans="1:25" ht="12.75" hidden="1" customHeight="1" outlineLevel="1">
      <c r="A21" s="9">
        <v>40848</v>
      </c>
      <c r="B21" s="44">
        <v>3546.8635577400005</v>
      </c>
      <c r="C21" s="44">
        <f t="shared" si="0"/>
        <v>878.74999071000002</v>
      </c>
      <c r="D21" s="44">
        <f t="shared" si="1"/>
        <v>2668.11356703</v>
      </c>
      <c r="E21" s="44">
        <f t="shared" si="2"/>
        <v>1120.54837615</v>
      </c>
      <c r="F21" s="44">
        <f t="shared" si="3"/>
        <v>1442.9039120800001</v>
      </c>
      <c r="G21" s="44">
        <f t="shared" si="4"/>
        <v>104.66127879999999</v>
      </c>
      <c r="H21" s="44">
        <f t="shared" si="5"/>
        <v>2395.27407408</v>
      </c>
      <c r="I21" s="44">
        <v>754.46213950000003</v>
      </c>
      <c r="J21" s="44">
        <f t="shared" si="6"/>
        <v>1640.8119345800001</v>
      </c>
      <c r="K21" s="44">
        <v>547.96067586000004</v>
      </c>
      <c r="L21" s="44">
        <v>1027.3391543</v>
      </c>
      <c r="M21" s="44">
        <v>65.51210442</v>
      </c>
      <c r="N21" s="44">
        <f t="shared" si="7"/>
        <v>1151.58948366</v>
      </c>
      <c r="O21" s="44">
        <v>124.28785121</v>
      </c>
      <c r="P21" s="44">
        <f t="shared" si="8"/>
        <v>1027.3016324499999</v>
      </c>
      <c r="Q21" s="44">
        <v>572.58770029000004</v>
      </c>
      <c r="R21" s="44">
        <v>415.56475777999998</v>
      </c>
      <c r="S21" s="44">
        <v>39.149174379999998</v>
      </c>
      <c r="T21" s="44"/>
      <c r="U21" s="44"/>
      <c r="V21" s="44"/>
      <c r="W21" s="44"/>
      <c r="X21" s="44"/>
      <c r="Y21" s="44"/>
    </row>
    <row r="22" spans="1:25" ht="12.75" hidden="1" customHeight="1" outlineLevel="1">
      <c r="A22" s="9">
        <v>40878</v>
      </c>
      <c r="B22" s="44">
        <v>3632.8780250899999</v>
      </c>
      <c r="C22" s="44">
        <f t="shared" si="0"/>
        <v>851.85142045999999</v>
      </c>
      <c r="D22" s="44">
        <f t="shared" si="1"/>
        <v>2781.0266046299998</v>
      </c>
      <c r="E22" s="44">
        <f t="shared" si="2"/>
        <v>1268.4900434799999</v>
      </c>
      <c r="F22" s="44">
        <f t="shared" si="3"/>
        <v>1427.6074621600001</v>
      </c>
      <c r="G22" s="44">
        <f t="shared" si="4"/>
        <v>84.92909899</v>
      </c>
      <c r="H22" s="44">
        <f t="shared" si="5"/>
        <v>2470.4694900699997</v>
      </c>
      <c r="I22" s="44">
        <v>740.60601578000001</v>
      </c>
      <c r="J22" s="44">
        <f t="shared" si="6"/>
        <v>1729.8634742899999</v>
      </c>
      <c r="K22" s="44">
        <v>666.57328571999994</v>
      </c>
      <c r="L22" s="44">
        <v>1011.72625576</v>
      </c>
      <c r="M22" s="44">
        <v>51.563932809999997</v>
      </c>
      <c r="N22" s="44">
        <f t="shared" si="7"/>
        <v>1162.40853502</v>
      </c>
      <c r="O22" s="44">
        <v>111.24540467999999</v>
      </c>
      <c r="P22" s="44">
        <f t="shared" si="8"/>
        <v>1051.16313034</v>
      </c>
      <c r="Q22" s="44">
        <v>601.91675776</v>
      </c>
      <c r="R22" s="44">
        <v>415.8812064</v>
      </c>
      <c r="S22" s="44">
        <v>33.365166180000003</v>
      </c>
      <c r="T22" s="44"/>
      <c r="U22" s="44"/>
      <c r="V22" s="44"/>
      <c r="W22" s="44"/>
      <c r="X22" s="44"/>
      <c r="Y22" s="44"/>
    </row>
    <row r="23" spans="1:25" ht="12.75" hidden="1" customHeight="1" outlineLevel="1">
      <c r="A23" s="9">
        <v>40909</v>
      </c>
      <c r="B23" s="44">
        <v>3748.0404808900003</v>
      </c>
      <c r="C23" s="44">
        <f t="shared" si="0"/>
        <v>877.30143275</v>
      </c>
      <c r="D23" s="44">
        <f t="shared" si="1"/>
        <v>2870.7390481399998</v>
      </c>
      <c r="E23" s="44">
        <f t="shared" si="2"/>
        <v>1365.4812095</v>
      </c>
      <c r="F23" s="44">
        <f t="shared" si="3"/>
        <v>1420.75477082</v>
      </c>
      <c r="G23" s="44">
        <f t="shared" si="4"/>
        <v>84.503067819999998</v>
      </c>
      <c r="H23" s="44">
        <f t="shared" si="5"/>
        <v>2555.5155649499998</v>
      </c>
      <c r="I23" s="44">
        <v>762.48797797999998</v>
      </c>
      <c r="J23" s="44">
        <f t="shared" si="6"/>
        <v>1793.0275869699999</v>
      </c>
      <c r="K23" s="44">
        <v>744.42504115999998</v>
      </c>
      <c r="L23" s="44">
        <v>996.82664283999998</v>
      </c>
      <c r="M23" s="44">
        <v>51.775902969999997</v>
      </c>
      <c r="N23" s="44">
        <f t="shared" si="7"/>
        <v>1192.5249159399998</v>
      </c>
      <c r="O23" s="44">
        <v>114.81345477000001</v>
      </c>
      <c r="P23" s="44">
        <f t="shared" si="8"/>
        <v>1077.7114611699999</v>
      </c>
      <c r="Q23" s="44">
        <v>621.05616834</v>
      </c>
      <c r="R23" s="44">
        <v>423.92812798</v>
      </c>
      <c r="S23" s="44">
        <v>32.727164850000001</v>
      </c>
      <c r="T23" s="44"/>
      <c r="U23" s="44"/>
      <c r="V23" s="44"/>
      <c r="W23" s="44"/>
      <c r="X23" s="44"/>
      <c r="Y23" s="44"/>
    </row>
    <row r="24" spans="1:25" ht="12.75" hidden="1" customHeight="1" outlineLevel="1">
      <c r="A24" s="9">
        <v>40940</v>
      </c>
      <c r="B24" s="44">
        <v>3844.1744915499994</v>
      </c>
      <c r="C24" s="44">
        <f t="shared" si="0"/>
        <v>896.45827045999999</v>
      </c>
      <c r="D24" s="44">
        <f t="shared" si="1"/>
        <v>2947.7162210899996</v>
      </c>
      <c r="E24" s="44">
        <f t="shared" si="2"/>
        <v>1418.4514971899998</v>
      </c>
      <c r="F24" s="44">
        <f t="shared" si="3"/>
        <v>1442.82306427</v>
      </c>
      <c r="G24" s="44">
        <f t="shared" si="4"/>
        <v>86.441659630000004</v>
      </c>
      <c r="H24" s="44">
        <f t="shared" si="5"/>
        <v>2642.41520661</v>
      </c>
      <c r="I24" s="44">
        <v>788.33410673000003</v>
      </c>
      <c r="J24" s="44">
        <f t="shared" si="6"/>
        <v>1854.08109988</v>
      </c>
      <c r="K24" s="44">
        <v>789.58394570999997</v>
      </c>
      <c r="L24" s="44">
        <v>1009.30311073</v>
      </c>
      <c r="M24" s="44">
        <v>55.194043440000002</v>
      </c>
      <c r="N24" s="44">
        <f t="shared" si="7"/>
        <v>1201.7592849399998</v>
      </c>
      <c r="O24" s="44">
        <v>108.12416373000001</v>
      </c>
      <c r="P24" s="44">
        <f t="shared" si="8"/>
        <v>1093.6351212099999</v>
      </c>
      <c r="Q24" s="44">
        <v>628.86755147999997</v>
      </c>
      <c r="R24" s="44">
        <v>433.51995354000002</v>
      </c>
      <c r="S24" s="44">
        <v>31.247616189999999</v>
      </c>
      <c r="T24" s="44"/>
      <c r="U24" s="44"/>
      <c r="V24" s="44"/>
      <c r="W24" s="44"/>
      <c r="X24" s="44"/>
      <c r="Y24" s="44"/>
    </row>
    <row r="25" spans="1:25" ht="12.75" hidden="1" customHeight="1" outlineLevel="1">
      <c r="A25" s="9">
        <v>40969</v>
      </c>
      <c r="B25" s="44">
        <v>3896.7714088000002</v>
      </c>
      <c r="C25" s="44">
        <f t="shared" si="0"/>
        <v>897.94401785000002</v>
      </c>
      <c r="D25" s="44">
        <f t="shared" si="1"/>
        <v>2998.8273909499999</v>
      </c>
      <c r="E25" s="44">
        <f t="shared" si="2"/>
        <v>1446.2542690400001</v>
      </c>
      <c r="F25" s="44">
        <f t="shared" si="3"/>
        <v>1465.65532914</v>
      </c>
      <c r="G25" s="44">
        <f t="shared" si="4"/>
        <v>86.917792770000005</v>
      </c>
      <c r="H25" s="44">
        <f t="shared" si="5"/>
        <v>2690.3635852099997</v>
      </c>
      <c r="I25" s="44">
        <v>795.76506739000001</v>
      </c>
      <c r="J25" s="44">
        <f t="shared" si="6"/>
        <v>1894.5985178199999</v>
      </c>
      <c r="K25" s="44">
        <v>814.58605739999996</v>
      </c>
      <c r="L25" s="44">
        <v>1024.2499940099999</v>
      </c>
      <c r="M25" s="44">
        <v>55.762466410000002</v>
      </c>
      <c r="N25" s="44">
        <f t="shared" si="7"/>
        <v>1206.4078235899999</v>
      </c>
      <c r="O25" s="44">
        <v>102.17895046</v>
      </c>
      <c r="P25" s="44">
        <f t="shared" si="8"/>
        <v>1104.22887313</v>
      </c>
      <c r="Q25" s="44">
        <v>631.66821163999998</v>
      </c>
      <c r="R25" s="44">
        <v>441.40533513000003</v>
      </c>
      <c r="S25" s="44">
        <v>31.15532636</v>
      </c>
      <c r="T25" s="44"/>
      <c r="U25" s="44"/>
      <c r="V25" s="44"/>
      <c r="W25" s="44"/>
      <c r="X25" s="44"/>
      <c r="Y25" s="44"/>
    </row>
    <row r="26" spans="1:25" ht="12.75" hidden="1" customHeight="1" outlineLevel="1">
      <c r="A26" s="9">
        <v>41000</v>
      </c>
      <c r="B26" s="44">
        <v>4024.3598701700007</v>
      </c>
      <c r="C26" s="44">
        <f t="shared" si="0"/>
        <v>940.77038017999996</v>
      </c>
      <c r="D26" s="44">
        <f t="shared" si="1"/>
        <v>3083.5894899900004</v>
      </c>
      <c r="E26" s="44">
        <f t="shared" si="2"/>
        <v>1485.11744905</v>
      </c>
      <c r="F26" s="44">
        <f t="shared" si="3"/>
        <v>1511.8411881300001</v>
      </c>
      <c r="G26" s="44">
        <f t="shared" si="4"/>
        <v>86.630852810000007</v>
      </c>
      <c r="H26" s="44">
        <f t="shared" si="5"/>
        <v>2797.1303793500001</v>
      </c>
      <c r="I26" s="44">
        <v>839.05686596999999</v>
      </c>
      <c r="J26" s="44">
        <f t="shared" si="6"/>
        <v>1958.0735133800001</v>
      </c>
      <c r="K26" s="44">
        <v>847.76112010999998</v>
      </c>
      <c r="L26" s="44">
        <v>1054.7124192700001</v>
      </c>
      <c r="M26" s="44">
        <v>55.599974000000003</v>
      </c>
      <c r="N26" s="44">
        <f t="shared" si="7"/>
        <v>1227.2294908200001</v>
      </c>
      <c r="O26" s="44">
        <v>101.71351421</v>
      </c>
      <c r="P26" s="44">
        <f t="shared" si="8"/>
        <v>1125.5159766100001</v>
      </c>
      <c r="Q26" s="44">
        <v>637.35632894000003</v>
      </c>
      <c r="R26" s="44">
        <v>457.12876885999998</v>
      </c>
      <c r="S26" s="44">
        <v>31.030878810000001</v>
      </c>
      <c r="T26" s="44"/>
      <c r="U26" s="44"/>
      <c r="V26" s="44"/>
      <c r="W26" s="44"/>
      <c r="X26" s="44"/>
      <c r="Y26" s="44"/>
    </row>
    <row r="27" spans="1:25" ht="12.75" hidden="1" customHeight="1" outlineLevel="1">
      <c r="A27" s="9">
        <v>41030</v>
      </c>
      <c r="B27" s="44">
        <v>4048.1619042900002</v>
      </c>
      <c r="C27" s="44">
        <f t="shared" si="0"/>
        <v>945.88885396000001</v>
      </c>
      <c r="D27" s="44">
        <f t="shared" si="1"/>
        <v>3102.2730503299999</v>
      </c>
      <c r="E27" s="44">
        <f t="shared" si="2"/>
        <v>1480.24107463</v>
      </c>
      <c r="F27" s="44">
        <f t="shared" si="3"/>
        <v>1538.70674635</v>
      </c>
      <c r="G27" s="44">
        <f t="shared" si="4"/>
        <v>83.325229350000001</v>
      </c>
      <c r="H27" s="44">
        <f t="shared" si="5"/>
        <v>2816.7166570099998</v>
      </c>
      <c r="I27" s="44">
        <v>845.14187175999996</v>
      </c>
      <c r="J27" s="44">
        <f t="shared" si="6"/>
        <v>1971.5747852499999</v>
      </c>
      <c r="K27" s="44">
        <v>842.82621633999997</v>
      </c>
      <c r="L27" s="44">
        <v>1075.76501689</v>
      </c>
      <c r="M27" s="44">
        <v>52.983552019999998</v>
      </c>
      <c r="N27" s="44">
        <f t="shared" si="7"/>
        <v>1231.4452472800001</v>
      </c>
      <c r="O27" s="44">
        <v>100.74698220000001</v>
      </c>
      <c r="P27" s="44">
        <f t="shared" si="8"/>
        <v>1130.6982650800001</v>
      </c>
      <c r="Q27" s="44">
        <v>637.41485828999998</v>
      </c>
      <c r="R27" s="44">
        <v>462.94172945999998</v>
      </c>
      <c r="S27" s="44">
        <v>30.34167733</v>
      </c>
      <c r="T27" s="44"/>
      <c r="U27" s="44"/>
      <c r="V27" s="44"/>
      <c r="W27" s="44"/>
      <c r="X27" s="44"/>
      <c r="Y27" s="44"/>
    </row>
    <row r="28" spans="1:25" ht="12.75" hidden="1" customHeight="1" outlineLevel="1">
      <c r="A28" s="9">
        <v>41061</v>
      </c>
      <c r="B28" s="44">
        <v>4160.4119664600003</v>
      </c>
      <c r="C28" s="44">
        <f t="shared" si="0"/>
        <v>1024.38703158</v>
      </c>
      <c r="D28" s="44">
        <f t="shared" si="1"/>
        <v>3136.0249348799998</v>
      </c>
      <c r="E28" s="44">
        <f t="shared" si="2"/>
        <v>1482.76664962</v>
      </c>
      <c r="F28" s="44">
        <f t="shared" si="3"/>
        <v>1571.27769532</v>
      </c>
      <c r="G28" s="44">
        <f t="shared" si="4"/>
        <v>81.980589940000002</v>
      </c>
      <c r="H28" s="44">
        <f t="shared" si="5"/>
        <v>2889.74847013</v>
      </c>
      <c r="I28" s="44">
        <v>915.71247989999995</v>
      </c>
      <c r="J28" s="44">
        <f t="shared" si="6"/>
        <v>1974.0359902299999</v>
      </c>
      <c r="K28" s="44">
        <v>835.78133795999997</v>
      </c>
      <c r="L28" s="44">
        <v>1086.74343073</v>
      </c>
      <c r="M28" s="44">
        <v>51.511221540000001</v>
      </c>
      <c r="N28" s="44">
        <f t="shared" si="7"/>
        <v>1270.6634963299998</v>
      </c>
      <c r="O28" s="44">
        <v>108.67455167999999</v>
      </c>
      <c r="P28" s="44">
        <f t="shared" si="8"/>
        <v>1161.9889446499999</v>
      </c>
      <c r="Q28" s="44">
        <v>646.98531165999998</v>
      </c>
      <c r="R28" s="44">
        <v>484.53426459000002</v>
      </c>
      <c r="S28" s="44">
        <v>30.4693684</v>
      </c>
      <c r="T28" s="44"/>
      <c r="U28" s="44"/>
      <c r="V28" s="44"/>
      <c r="W28" s="44"/>
      <c r="X28" s="44"/>
      <c r="Y28" s="44"/>
    </row>
    <row r="29" spans="1:25" ht="12.75" hidden="1" customHeight="1" outlineLevel="1">
      <c r="A29" s="9">
        <v>41091</v>
      </c>
      <c r="B29" s="44">
        <v>4183.2589349299997</v>
      </c>
      <c r="C29" s="44">
        <f t="shared" si="0"/>
        <v>1010.6587885500001</v>
      </c>
      <c r="D29" s="44">
        <f t="shared" si="1"/>
        <v>3172.6001463799998</v>
      </c>
      <c r="E29" s="44">
        <f t="shared" si="2"/>
        <v>1484.86414752</v>
      </c>
      <c r="F29" s="44">
        <f t="shared" si="3"/>
        <v>1604.5647259099999</v>
      </c>
      <c r="G29" s="44">
        <f t="shared" si="4"/>
        <v>83.171272950000002</v>
      </c>
      <c r="H29" s="44">
        <f t="shared" si="5"/>
        <v>2882.1617202899997</v>
      </c>
      <c r="I29" s="44">
        <v>904.51723437999999</v>
      </c>
      <c r="J29" s="44">
        <f t="shared" si="6"/>
        <v>1977.64448591</v>
      </c>
      <c r="K29" s="44">
        <v>841.61884488999999</v>
      </c>
      <c r="L29" s="44">
        <v>1086.3925260599999</v>
      </c>
      <c r="M29" s="44">
        <v>49.63311496</v>
      </c>
      <c r="N29" s="44">
        <f t="shared" si="7"/>
        <v>1301.0972146399999</v>
      </c>
      <c r="O29" s="44">
        <v>106.14155417000001</v>
      </c>
      <c r="P29" s="44">
        <f t="shared" si="8"/>
        <v>1194.9556604699999</v>
      </c>
      <c r="Q29" s="44">
        <v>643.24530262999997</v>
      </c>
      <c r="R29" s="44">
        <v>518.17219984999997</v>
      </c>
      <c r="S29" s="44">
        <v>33.538157990000002</v>
      </c>
      <c r="T29" s="44"/>
      <c r="U29" s="44"/>
      <c r="V29" s="44"/>
      <c r="W29" s="44"/>
      <c r="X29" s="44"/>
      <c r="Y29" s="44"/>
    </row>
    <row r="30" spans="1:25" ht="12.75" hidden="1" customHeight="1" outlineLevel="1">
      <c r="A30" s="9">
        <v>41122</v>
      </c>
      <c r="B30" s="44">
        <v>4227.2336864199997</v>
      </c>
      <c r="C30" s="44">
        <f t="shared" si="0"/>
        <v>995.09714212000006</v>
      </c>
      <c r="D30" s="44">
        <f t="shared" si="1"/>
        <v>3232.1365443000004</v>
      </c>
      <c r="E30" s="44">
        <f t="shared" si="2"/>
        <v>1522.84274897</v>
      </c>
      <c r="F30" s="44">
        <f t="shared" si="3"/>
        <v>1622.7035261999999</v>
      </c>
      <c r="G30" s="44">
        <f t="shared" si="4"/>
        <v>86.590269129999996</v>
      </c>
      <c r="H30" s="44">
        <f t="shared" si="5"/>
        <v>2885.5073440599999</v>
      </c>
      <c r="I30" s="44">
        <v>888.42386696000005</v>
      </c>
      <c r="J30" s="44">
        <f t="shared" si="6"/>
        <v>1997.0834771</v>
      </c>
      <c r="K30" s="44">
        <v>868.95866665999995</v>
      </c>
      <c r="L30" s="44">
        <v>1078.37250264</v>
      </c>
      <c r="M30" s="44">
        <v>49.752307799999997</v>
      </c>
      <c r="N30" s="44">
        <f t="shared" si="7"/>
        <v>1341.7263423600002</v>
      </c>
      <c r="O30" s="44">
        <v>106.67327516</v>
      </c>
      <c r="P30" s="44">
        <f t="shared" si="8"/>
        <v>1235.0530672000002</v>
      </c>
      <c r="Q30" s="44">
        <v>653.88408231000005</v>
      </c>
      <c r="R30" s="44">
        <v>544.33102355999995</v>
      </c>
      <c r="S30" s="44">
        <v>36.837961329999999</v>
      </c>
      <c r="T30" s="44"/>
      <c r="U30" s="44"/>
      <c r="V30" s="44"/>
      <c r="W30" s="44"/>
      <c r="X30" s="44"/>
      <c r="Y30" s="44"/>
    </row>
    <row r="31" spans="1:25" ht="12.75" hidden="1" customHeight="1" outlineLevel="1">
      <c r="A31" s="9">
        <v>41153</v>
      </c>
      <c r="B31" s="44">
        <v>4292.3365307399999</v>
      </c>
      <c r="C31" s="44">
        <f t="shared" si="0"/>
        <v>992.72180736999996</v>
      </c>
      <c r="D31" s="44">
        <f t="shared" si="1"/>
        <v>3299.6147233700003</v>
      </c>
      <c r="E31" s="44">
        <f t="shared" si="2"/>
        <v>1533.0201018100001</v>
      </c>
      <c r="F31" s="44">
        <f t="shared" si="3"/>
        <v>1673.7844840500002</v>
      </c>
      <c r="G31" s="44">
        <f t="shared" si="4"/>
        <v>92.810137510000004</v>
      </c>
      <c r="H31" s="44">
        <f t="shared" si="5"/>
        <v>2871.9243238600002</v>
      </c>
      <c r="I31" s="44">
        <v>877.82474637999997</v>
      </c>
      <c r="J31" s="44">
        <f t="shared" si="6"/>
        <v>1994.0995774800003</v>
      </c>
      <c r="K31" s="44">
        <v>865.66962675000002</v>
      </c>
      <c r="L31" s="44">
        <v>1078.7151882600001</v>
      </c>
      <c r="M31" s="44">
        <v>49.714762469999997</v>
      </c>
      <c r="N31" s="44">
        <f t="shared" si="7"/>
        <v>1420.41220688</v>
      </c>
      <c r="O31" s="44">
        <v>114.89706099</v>
      </c>
      <c r="P31" s="44">
        <f t="shared" si="8"/>
        <v>1305.51514589</v>
      </c>
      <c r="Q31" s="44">
        <v>667.35047506000001</v>
      </c>
      <c r="R31" s="44">
        <v>595.06929578999996</v>
      </c>
      <c r="S31" s="44">
        <v>43.09537504</v>
      </c>
      <c r="T31" s="44"/>
      <c r="U31" s="44"/>
      <c r="V31" s="44"/>
      <c r="W31" s="44"/>
      <c r="X31" s="44"/>
      <c r="Y31" s="44"/>
    </row>
    <row r="32" spans="1:25" ht="12.75" hidden="1" customHeight="1" outlineLevel="1">
      <c r="A32" s="9">
        <v>41183</v>
      </c>
      <c r="B32" s="44">
        <v>4329.7119836700003</v>
      </c>
      <c r="C32" s="44">
        <f t="shared" si="0"/>
        <v>971.40501911000001</v>
      </c>
      <c r="D32" s="44">
        <f t="shared" si="1"/>
        <v>3358.3069645599999</v>
      </c>
      <c r="E32" s="44">
        <f t="shared" si="2"/>
        <v>1533.4779812100001</v>
      </c>
      <c r="F32" s="44">
        <f t="shared" si="3"/>
        <v>1731.55949949</v>
      </c>
      <c r="G32" s="44">
        <f t="shared" si="4"/>
        <v>93.269483860000008</v>
      </c>
      <c r="H32" s="44">
        <f t="shared" si="5"/>
        <v>2832.6896481999997</v>
      </c>
      <c r="I32" s="44">
        <v>841.41035083999998</v>
      </c>
      <c r="J32" s="44">
        <f t="shared" si="6"/>
        <v>1991.2792973599999</v>
      </c>
      <c r="K32" s="44">
        <v>863.42234747999998</v>
      </c>
      <c r="L32" s="44">
        <v>1081.93801921</v>
      </c>
      <c r="M32" s="44">
        <v>45.918930670000002</v>
      </c>
      <c r="N32" s="44">
        <f t="shared" si="7"/>
        <v>1497.0223354699999</v>
      </c>
      <c r="O32" s="44">
        <v>129.99466827000001</v>
      </c>
      <c r="P32" s="44">
        <f t="shared" si="8"/>
        <v>1367.0276672</v>
      </c>
      <c r="Q32" s="44">
        <v>670.05563372999995</v>
      </c>
      <c r="R32" s="44">
        <v>649.62148028000001</v>
      </c>
      <c r="S32" s="44">
        <v>47.350553189999999</v>
      </c>
      <c r="T32" s="44"/>
      <c r="U32" s="44"/>
      <c r="V32" s="44"/>
      <c r="W32" s="44"/>
      <c r="X32" s="44"/>
      <c r="Y32" s="44"/>
    </row>
    <row r="33" spans="1:25" ht="12.75" hidden="1" customHeight="1" outlineLevel="1">
      <c r="A33" s="9">
        <v>41214</v>
      </c>
      <c r="B33" s="44">
        <v>4414.10287255</v>
      </c>
      <c r="C33" s="44">
        <f t="shared" si="0"/>
        <v>955.59893648000002</v>
      </c>
      <c r="D33" s="44">
        <f t="shared" si="1"/>
        <v>3458.5039360699993</v>
      </c>
      <c r="E33" s="44">
        <f t="shared" si="2"/>
        <v>1596.60039291</v>
      </c>
      <c r="F33" s="44">
        <f t="shared" si="3"/>
        <v>1765.61396087</v>
      </c>
      <c r="G33" s="44">
        <f t="shared" si="4"/>
        <v>96.289582289999998</v>
      </c>
      <c r="H33" s="44">
        <f t="shared" si="5"/>
        <v>2871.7425938299998</v>
      </c>
      <c r="I33" s="44">
        <v>823.33084366000003</v>
      </c>
      <c r="J33" s="44">
        <f t="shared" si="6"/>
        <v>2048.4117501699998</v>
      </c>
      <c r="K33" s="44">
        <v>921.50511797000001</v>
      </c>
      <c r="L33" s="44">
        <v>1080.50861949</v>
      </c>
      <c r="M33" s="44">
        <v>46.398012710000003</v>
      </c>
      <c r="N33" s="44">
        <f t="shared" si="7"/>
        <v>1542.3602787199998</v>
      </c>
      <c r="O33" s="44">
        <v>132.26809281999999</v>
      </c>
      <c r="P33" s="44">
        <f t="shared" si="8"/>
        <v>1410.0921858999998</v>
      </c>
      <c r="Q33" s="44">
        <v>675.09527493999997</v>
      </c>
      <c r="R33" s="44">
        <v>685.10534138000003</v>
      </c>
      <c r="S33" s="44">
        <v>49.891569580000002</v>
      </c>
      <c r="T33" s="44"/>
      <c r="U33" s="44"/>
      <c r="V33" s="44"/>
      <c r="W33" s="44"/>
      <c r="X33" s="44"/>
      <c r="Y33" s="44"/>
    </row>
    <row r="34" spans="1:25" ht="12.75" hidden="1" customHeight="1" outlineLevel="1">
      <c r="A34" s="9">
        <v>41244</v>
      </c>
      <c r="B34" s="44">
        <v>4607.8235540699998</v>
      </c>
      <c r="C34" s="44">
        <f t="shared" si="0"/>
        <v>1045.6173678800001</v>
      </c>
      <c r="D34" s="44">
        <f t="shared" si="1"/>
        <v>3562.2061861900002</v>
      </c>
      <c r="E34" s="44">
        <f t="shared" si="2"/>
        <v>1643.2373739899999</v>
      </c>
      <c r="F34" s="44">
        <f t="shared" si="3"/>
        <v>1817.8547881700001</v>
      </c>
      <c r="G34" s="44">
        <f t="shared" si="4"/>
        <v>101.11402403</v>
      </c>
      <c r="H34" s="44">
        <f t="shared" si="5"/>
        <v>3050.9695726800001</v>
      </c>
      <c r="I34" s="44">
        <v>921.06033915</v>
      </c>
      <c r="J34" s="44">
        <f t="shared" si="6"/>
        <v>2129.9092335300002</v>
      </c>
      <c r="K34" s="44">
        <v>973.71900317999996</v>
      </c>
      <c r="L34" s="44">
        <v>1107.2445462600001</v>
      </c>
      <c r="M34" s="44">
        <v>48.94568409</v>
      </c>
      <c r="N34" s="44">
        <f t="shared" si="7"/>
        <v>1556.8539813899999</v>
      </c>
      <c r="O34" s="44">
        <v>124.55702873</v>
      </c>
      <c r="P34" s="44">
        <f t="shared" si="8"/>
        <v>1432.29695266</v>
      </c>
      <c r="Q34" s="44">
        <v>669.51837080999996</v>
      </c>
      <c r="R34" s="44">
        <v>710.61024191000001</v>
      </c>
      <c r="S34" s="44">
        <v>52.168339940000003</v>
      </c>
      <c r="T34" s="44"/>
      <c r="U34" s="44"/>
      <c r="V34" s="44"/>
      <c r="W34" s="44"/>
      <c r="X34" s="44"/>
      <c r="Y34" s="44"/>
    </row>
    <row r="35" spans="1:25" ht="12.75" hidden="1" customHeight="1" outlineLevel="1">
      <c r="A35" s="9">
        <v>41275</v>
      </c>
      <c r="B35" s="44">
        <v>4707.3498250600005</v>
      </c>
      <c r="C35" s="44">
        <f t="shared" si="0"/>
        <v>992.43130192000001</v>
      </c>
      <c r="D35" s="44">
        <f t="shared" si="1"/>
        <v>3714.9185231399997</v>
      </c>
      <c r="E35" s="44">
        <f t="shared" si="2"/>
        <v>1720.2766066899999</v>
      </c>
      <c r="F35" s="44">
        <f t="shared" si="3"/>
        <v>1889.2596988</v>
      </c>
      <c r="G35" s="44">
        <f t="shared" si="4"/>
        <v>105.38221765</v>
      </c>
      <c r="H35" s="44">
        <f t="shared" si="5"/>
        <v>3113.9639893099998</v>
      </c>
      <c r="I35" s="44">
        <v>870.04502938999997</v>
      </c>
      <c r="J35" s="44">
        <f t="shared" si="6"/>
        <v>2243.9189599199999</v>
      </c>
      <c r="K35" s="44">
        <v>1039.32113959</v>
      </c>
      <c r="L35" s="44">
        <v>1153.6326048000001</v>
      </c>
      <c r="M35" s="44">
        <v>50.965215530000002</v>
      </c>
      <c r="N35" s="44">
        <f t="shared" si="7"/>
        <v>1593.3858357500001</v>
      </c>
      <c r="O35" s="44">
        <v>122.38627253</v>
      </c>
      <c r="P35" s="44">
        <f t="shared" si="8"/>
        <v>1470.99956322</v>
      </c>
      <c r="Q35" s="44">
        <v>680.95546709999996</v>
      </c>
      <c r="R35" s="44">
        <v>735.62709400000006</v>
      </c>
      <c r="S35" s="44">
        <v>54.417002119999999</v>
      </c>
      <c r="T35" s="44"/>
      <c r="U35" s="44"/>
      <c r="V35" s="44"/>
      <c r="W35" s="44"/>
      <c r="X35" s="44"/>
      <c r="Y35" s="44"/>
    </row>
    <row r="36" spans="1:25" ht="12.75" hidden="1" customHeight="1" outlineLevel="1">
      <c r="A36" s="9">
        <v>41306</v>
      </c>
      <c r="B36" s="44">
        <v>4808.6113261800001</v>
      </c>
      <c r="C36" s="44">
        <f t="shared" si="0"/>
        <v>1032.71390228</v>
      </c>
      <c r="D36" s="44">
        <f t="shared" si="1"/>
        <v>3775.8974238999999</v>
      </c>
      <c r="E36" s="44">
        <f t="shared" si="2"/>
        <v>1711.5390809400001</v>
      </c>
      <c r="F36" s="44">
        <f t="shared" si="3"/>
        <v>2041.7472841999997</v>
      </c>
      <c r="G36" s="44">
        <f t="shared" si="4"/>
        <v>22.611058759999999</v>
      </c>
      <c r="H36" s="44">
        <f t="shared" si="5"/>
        <v>3213.7701094500003</v>
      </c>
      <c r="I36" s="44">
        <v>907.68583793000005</v>
      </c>
      <c r="J36" s="44">
        <f t="shared" si="6"/>
        <v>2306.0842715200001</v>
      </c>
      <c r="K36" s="44">
        <v>1058.3967295699999</v>
      </c>
      <c r="L36" s="44">
        <v>1233.5912579799999</v>
      </c>
      <c r="M36" s="44">
        <v>14.09628397</v>
      </c>
      <c r="N36" s="44">
        <f t="shared" si="7"/>
        <v>1594.84121673</v>
      </c>
      <c r="O36" s="44">
        <v>125.02806434999999</v>
      </c>
      <c r="P36" s="44">
        <f t="shared" si="8"/>
        <v>1469.81315238</v>
      </c>
      <c r="Q36" s="44">
        <v>653.14235137000003</v>
      </c>
      <c r="R36" s="44">
        <v>808.15602621999994</v>
      </c>
      <c r="S36" s="44">
        <v>8.5147747900000006</v>
      </c>
      <c r="T36" s="44"/>
      <c r="U36" s="44"/>
      <c r="V36" s="44"/>
      <c r="W36" s="44"/>
      <c r="X36" s="44"/>
      <c r="Y36" s="44"/>
    </row>
    <row r="37" spans="1:25" ht="12.75" hidden="1" customHeight="1" outlineLevel="1">
      <c r="A37" s="9">
        <v>41334</v>
      </c>
      <c r="B37" s="44">
        <v>4896.0423170699996</v>
      </c>
      <c r="C37" s="44">
        <f t="shared" si="0"/>
        <v>1081.0929374300001</v>
      </c>
      <c r="D37" s="44">
        <f t="shared" si="1"/>
        <v>3814.9493796399997</v>
      </c>
      <c r="E37" s="44">
        <f t="shared" si="2"/>
        <v>1695.7705610899998</v>
      </c>
      <c r="F37" s="44">
        <f t="shared" si="3"/>
        <v>2083.87068804</v>
      </c>
      <c r="G37" s="44">
        <f t="shared" si="4"/>
        <v>35.308130509999998</v>
      </c>
      <c r="H37" s="44">
        <f t="shared" si="5"/>
        <v>3337.7480273699998</v>
      </c>
      <c r="I37" s="44">
        <v>954.84938177000004</v>
      </c>
      <c r="J37" s="44">
        <f t="shared" si="6"/>
        <v>2382.8986455999998</v>
      </c>
      <c r="K37" s="44">
        <v>1082.6824767999999</v>
      </c>
      <c r="L37" s="44">
        <v>1270.4106291600001</v>
      </c>
      <c r="M37" s="44">
        <v>29.805539639999999</v>
      </c>
      <c r="N37" s="44">
        <f t="shared" si="7"/>
        <v>1558.2942897</v>
      </c>
      <c r="O37" s="44">
        <v>126.24355566</v>
      </c>
      <c r="P37" s="44">
        <f t="shared" si="8"/>
        <v>1432.05073404</v>
      </c>
      <c r="Q37" s="44">
        <v>613.08808428999998</v>
      </c>
      <c r="R37" s="44">
        <v>813.46005888000002</v>
      </c>
      <c r="S37" s="44">
        <v>5.5025908699999997</v>
      </c>
      <c r="T37" s="44"/>
      <c r="U37" s="44"/>
      <c r="V37" s="44"/>
      <c r="W37" s="44"/>
      <c r="X37" s="44"/>
      <c r="Y37" s="44"/>
    </row>
    <row r="38" spans="1:25" ht="12.75" hidden="1" customHeight="1" outlineLevel="1">
      <c r="A38" s="9">
        <v>41365</v>
      </c>
      <c r="B38" s="44">
        <v>5002.46631918</v>
      </c>
      <c r="C38" s="44">
        <f t="shared" si="0"/>
        <v>1138.6567852000001</v>
      </c>
      <c r="D38" s="44">
        <f t="shared" si="1"/>
        <v>3863.8095339800002</v>
      </c>
      <c r="E38" s="44">
        <f t="shared" si="2"/>
        <v>1674.0530313099998</v>
      </c>
      <c r="F38" s="44">
        <f t="shared" si="3"/>
        <v>2154.2180886400001</v>
      </c>
      <c r="G38" s="44">
        <f t="shared" si="4"/>
        <v>35.538414029999998</v>
      </c>
      <c r="H38" s="44">
        <f t="shared" si="5"/>
        <v>3450.03067336</v>
      </c>
      <c r="I38" s="44">
        <v>1014.83078654</v>
      </c>
      <c r="J38" s="44">
        <f t="shared" si="6"/>
        <v>2435.1998868199998</v>
      </c>
      <c r="K38" s="44">
        <v>1078.59760173</v>
      </c>
      <c r="L38" s="44">
        <v>1326.4684477599999</v>
      </c>
      <c r="M38" s="44">
        <v>30.133837329999999</v>
      </c>
      <c r="N38" s="44">
        <f t="shared" si="7"/>
        <v>1552.4356458200002</v>
      </c>
      <c r="O38" s="44">
        <v>123.82599866</v>
      </c>
      <c r="P38" s="44">
        <f t="shared" si="8"/>
        <v>1428.6096471600001</v>
      </c>
      <c r="Q38" s="44">
        <v>595.45542957999999</v>
      </c>
      <c r="R38" s="44">
        <v>827.74964088000002</v>
      </c>
      <c r="S38" s="44">
        <v>5.4045766999999998</v>
      </c>
      <c r="T38" s="44"/>
      <c r="U38" s="44"/>
      <c r="V38" s="44"/>
      <c r="W38" s="44"/>
      <c r="X38" s="44"/>
      <c r="Y38" s="44"/>
    </row>
    <row r="39" spans="1:25" ht="12.75" hidden="1" customHeight="1" outlineLevel="1">
      <c r="A39" s="9">
        <v>41395</v>
      </c>
      <c r="B39" s="44">
        <v>5071.4245686699996</v>
      </c>
      <c r="C39" s="44">
        <f t="shared" si="0"/>
        <v>1151.61428374</v>
      </c>
      <c r="D39" s="44">
        <f t="shared" si="1"/>
        <v>3919.8102849300003</v>
      </c>
      <c r="E39" s="44">
        <f t="shared" si="2"/>
        <v>1685.3592441000001</v>
      </c>
      <c r="F39" s="44">
        <f t="shared" si="3"/>
        <v>2193.56463545</v>
      </c>
      <c r="G39" s="44">
        <f t="shared" si="4"/>
        <v>40.886405379999999</v>
      </c>
      <c r="H39" s="44">
        <f t="shared" si="5"/>
        <v>3523.4472299200002</v>
      </c>
      <c r="I39" s="44">
        <v>1023.96276574</v>
      </c>
      <c r="J39" s="44">
        <f t="shared" si="6"/>
        <v>2499.48446418</v>
      </c>
      <c r="K39" s="44">
        <v>1100.41594003</v>
      </c>
      <c r="L39" s="44">
        <v>1364.0594535</v>
      </c>
      <c r="M39" s="44">
        <v>35.009070649999998</v>
      </c>
      <c r="N39" s="44">
        <f t="shared" si="7"/>
        <v>1547.9773387499999</v>
      </c>
      <c r="O39" s="44">
        <v>127.651518</v>
      </c>
      <c r="P39" s="44">
        <f t="shared" si="8"/>
        <v>1420.32582075</v>
      </c>
      <c r="Q39" s="44">
        <v>584.94330406999995</v>
      </c>
      <c r="R39" s="44">
        <v>829.50518194999995</v>
      </c>
      <c r="S39" s="44">
        <v>5.8773347300000003</v>
      </c>
      <c r="T39" s="44"/>
      <c r="U39" s="44"/>
      <c r="V39" s="44"/>
      <c r="W39" s="44"/>
      <c r="X39" s="44"/>
      <c r="Y39" s="44"/>
    </row>
    <row r="40" spans="1:25" ht="12.75" hidden="1" customHeight="1" outlineLevel="1">
      <c r="A40" s="9">
        <v>41426</v>
      </c>
      <c r="B40" s="44">
        <v>5250.2990377999995</v>
      </c>
      <c r="C40" s="44">
        <f t="shared" si="0"/>
        <v>1258.9101859100001</v>
      </c>
      <c r="D40" s="44">
        <f t="shared" si="1"/>
        <v>3991.3888518900003</v>
      </c>
      <c r="E40" s="44">
        <f t="shared" si="2"/>
        <v>1707.5842856099998</v>
      </c>
      <c r="F40" s="44">
        <f t="shared" si="3"/>
        <v>2237.4956895700002</v>
      </c>
      <c r="G40" s="44">
        <f t="shared" si="4"/>
        <v>46.30887671</v>
      </c>
      <c r="H40" s="44">
        <f t="shared" si="5"/>
        <v>3698.4923510600001</v>
      </c>
      <c r="I40" s="44">
        <v>1132.0633763000001</v>
      </c>
      <c r="J40" s="44">
        <f t="shared" si="6"/>
        <v>2566.4289747600001</v>
      </c>
      <c r="K40" s="44">
        <v>1138.7835316799999</v>
      </c>
      <c r="L40" s="44">
        <v>1389.6908220600001</v>
      </c>
      <c r="M40" s="44">
        <v>37.954621019999998</v>
      </c>
      <c r="N40" s="44">
        <f t="shared" si="7"/>
        <v>1551.80668674</v>
      </c>
      <c r="O40" s="44">
        <v>126.84680960999999</v>
      </c>
      <c r="P40" s="44">
        <f t="shared" si="8"/>
        <v>1424.95987713</v>
      </c>
      <c r="Q40" s="44">
        <v>568.80075393000004</v>
      </c>
      <c r="R40" s="44">
        <v>847.80486751000001</v>
      </c>
      <c r="S40" s="44">
        <v>8.3542556900000005</v>
      </c>
      <c r="T40" s="44"/>
      <c r="U40" s="44"/>
      <c r="V40" s="44"/>
      <c r="W40" s="44"/>
      <c r="X40" s="44"/>
      <c r="Y40" s="44"/>
    </row>
    <row r="41" spans="1:25" ht="12.75" hidden="1" customHeight="1" outlineLevel="1">
      <c r="A41" s="9">
        <v>41456</v>
      </c>
      <c r="B41" s="44">
        <v>5312.4036528899996</v>
      </c>
      <c r="C41" s="44">
        <f t="shared" si="0"/>
        <v>1216.8233196900001</v>
      </c>
      <c r="D41" s="44">
        <f t="shared" si="1"/>
        <v>4095.5803332000005</v>
      </c>
      <c r="E41" s="44">
        <f t="shared" si="2"/>
        <v>1658.2189179100001</v>
      </c>
      <c r="F41" s="44">
        <f t="shared" si="3"/>
        <v>2380.7147948500001</v>
      </c>
      <c r="G41" s="44">
        <f t="shared" si="4"/>
        <v>56.646620439999992</v>
      </c>
      <c r="H41" s="44">
        <f t="shared" si="5"/>
        <v>3730.8791631100003</v>
      </c>
      <c r="I41" s="44">
        <v>1084.70588587</v>
      </c>
      <c r="J41" s="44">
        <f t="shared" si="6"/>
        <v>2646.1732772400001</v>
      </c>
      <c r="K41" s="44">
        <v>1162.72219169</v>
      </c>
      <c r="L41" s="44">
        <v>1439.11621012</v>
      </c>
      <c r="M41" s="44">
        <v>44.334875429999997</v>
      </c>
      <c r="N41" s="44">
        <f t="shared" si="7"/>
        <v>1581.5244897800003</v>
      </c>
      <c r="O41" s="44">
        <v>132.11743382</v>
      </c>
      <c r="P41" s="44">
        <f t="shared" si="8"/>
        <v>1449.4070559600002</v>
      </c>
      <c r="Q41" s="44">
        <v>495.49672622000003</v>
      </c>
      <c r="R41" s="44">
        <v>941.59858472999997</v>
      </c>
      <c r="S41" s="44">
        <v>12.311745009999999</v>
      </c>
      <c r="T41" s="44"/>
      <c r="U41" s="44"/>
      <c r="V41" s="44"/>
      <c r="W41" s="44"/>
      <c r="X41" s="44"/>
      <c r="Y41" s="44"/>
    </row>
    <row r="42" spans="1:25" ht="12.75" hidden="1" customHeight="1" outlineLevel="1">
      <c r="A42" s="9">
        <v>41487</v>
      </c>
      <c r="B42" s="44">
        <v>5333.4216597200002</v>
      </c>
      <c r="C42" s="44">
        <f t="shared" si="0"/>
        <v>1179.44703605</v>
      </c>
      <c r="D42" s="44">
        <f t="shared" si="1"/>
        <v>4153.9746236699993</v>
      </c>
      <c r="E42" s="44">
        <f t="shared" si="2"/>
        <v>1641.05071856</v>
      </c>
      <c r="F42" s="44">
        <f t="shared" si="3"/>
        <v>2439.23359501</v>
      </c>
      <c r="G42" s="44">
        <f t="shared" si="4"/>
        <v>73.690310100000005</v>
      </c>
      <c r="H42" s="44">
        <f t="shared" si="5"/>
        <v>3757.03922289</v>
      </c>
      <c r="I42" s="44">
        <v>1058.3518918699999</v>
      </c>
      <c r="J42" s="44">
        <f t="shared" si="6"/>
        <v>2698.6873310199999</v>
      </c>
      <c r="K42" s="44">
        <v>1162.8167591199999</v>
      </c>
      <c r="L42" s="44">
        <v>1478.31293003</v>
      </c>
      <c r="M42" s="44">
        <v>57.557641869999998</v>
      </c>
      <c r="N42" s="44">
        <f t="shared" si="7"/>
        <v>1576.38243683</v>
      </c>
      <c r="O42" s="44">
        <v>121.09514418000001</v>
      </c>
      <c r="P42" s="44">
        <f t="shared" si="8"/>
        <v>1455.2872926499999</v>
      </c>
      <c r="Q42" s="44">
        <v>478.23395943999998</v>
      </c>
      <c r="R42" s="44">
        <v>960.92066497999997</v>
      </c>
      <c r="S42" s="44">
        <v>16.13266823</v>
      </c>
      <c r="T42" s="44"/>
      <c r="U42" s="44"/>
      <c r="V42" s="44"/>
      <c r="W42" s="44"/>
      <c r="X42" s="44"/>
      <c r="Y42" s="44"/>
    </row>
    <row r="43" spans="1:25" ht="12.75" hidden="1" customHeight="1" outlineLevel="1">
      <c r="A43" s="9">
        <v>41518</v>
      </c>
      <c r="B43" s="44">
        <v>5417.5421932999998</v>
      </c>
      <c r="C43" s="44">
        <f t="shared" si="0"/>
        <v>1200.23542754</v>
      </c>
      <c r="D43" s="44">
        <f t="shared" si="1"/>
        <v>4217.3067657600004</v>
      </c>
      <c r="E43" s="44">
        <f t="shared" si="2"/>
        <v>1639.2861735600002</v>
      </c>
      <c r="F43" s="44">
        <f t="shared" si="3"/>
        <v>2464.6999297699999</v>
      </c>
      <c r="G43" s="44">
        <f t="shared" si="4"/>
        <v>113.32066243</v>
      </c>
      <c r="H43" s="44">
        <f t="shared" si="5"/>
        <v>3825.0596511799999</v>
      </c>
      <c r="I43" s="44">
        <v>1075.92051051</v>
      </c>
      <c r="J43" s="44">
        <f t="shared" si="6"/>
        <v>2749.13914067</v>
      </c>
      <c r="K43" s="44">
        <v>1171.1868644000001</v>
      </c>
      <c r="L43" s="44">
        <v>1483.1444144699999</v>
      </c>
      <c r="M43" s="44">
        <v>94.807861799999998</v>
      </c>
      <c r="N43" s="44">
        <f t="shared" si="7"/>
        <v>1592.4825421200001</v>
      </c>
      <c r="O43" s="44">
        <v>124.31491703</v>
      </c>
      <c r="P43" s="44">
        <f t="shared" si="8"/>
        <v>1468.16762509</v>
      </c>
      <c r="Q43" s="44">
        <v>468.09930916000002</v>
      </c>
      <c r="R43" s="44">
        <v>981.55551530000002</v>
      </c>
      <c r="S43" s="44">
        <v>18.512800630000001</v>
      </c>
      <c r="T43" s="44"/>
      <c r="U43" s="44"/>
      <c r="V43" s="44"/>
      <c r="W43" s="44"/>
      <c r="X43" s="44"/>
      <c r="Y43" s="44"/>
    </row>
    <row r="44" spans="1:25" ht="12.75" hidden="1" customHeight="1" outlineLevel="1">
      <c r="A44" s="9">
        <v>41548</v>
      </c>
      <c r="B44" s="44">
        <v>5500.0436864499998</v>
      </c>
      <c r="C44" s="44">
        <f t="shared" si="0"/>
        <v>1167.13550618</v>
      </c>
      <c r="D44" s="44">
        <f t="shared" si="1"/>
        <v>4332.9081802699993</v>
      </c>
      <c r="E44" s="44">
        <f t="shared" si="2"/>
        <v>1673.1696739999998</v>
      </c>
      <c r="F44" s="44">
        <f t="shared" si="3"/>
        <v>2509.52137748</v>
      </c>
      <c r="G44" s="44">
        <f t="shared" si="4"/>
        <v>150.21712879</v>
      </c>
      <c r="H44" s="44">
        <f t="shared" si="5"/>
        <v>3913.76159164</v>
      </c>
      <c r="I44" s="44">
        <v>1053.09834888</v>
      </c>
      <c r="J44" s="44">
        <f t="shared" si="6"/>
        <v>2860.6632427599998</v>
      </c>
      <c r="K44" s="44">
        <v>1217.2351752699999</v>
      </c>
      <c r="L44" s="44">
        <v>1514.33173943</v>
      </c>
      <c r="M44" s="44">
        <v>129.09632805999999</v>
      </c>
      <c r="N44" s="44">
        <f t="shared" si="7"/>
        <v>1586.2820948099998</v>
      </c>
      <c r="O44" s="44">
        <v>114.0371573</v>
      </c>
      <c r="P44" s="44">
        <f t="shared" si="8"/>
        <v>1472.2449375099998</v>
      </c>
      <c r="Q44" s="44">
        <v>455.93449872999997</v>
      </c>
      <c r="R44" s="44">
        <v>995.18963804999999</v>
      </c>
      <c r="S44" s="44">
        <v>21.120800729999999</v>
      </c>
      <c r="T44" s="44"/>
      <c r="U44" s="44"/>
      <c r="V44" s="44"/>
      <c r="W44" s="44"/>
      <c r="X44" s="44"/>
      <c r="Y44" s="44"/>
    </row>
    <row r="45" spans="1:25" ht="12.75" hidden="1" customHeight="1" outlineLevel="1">
      <c r="A45" s="9">
        <v>41579</v>
      </c>
      <c r="B45" s="44">
        <v>5610.4660508300003</v>
      </c>
      <c r="C45" s="44">
        <f t="shared" si="0"/>
        <v>1177.6298191600001</v>
      </c>
      <c r="D45" s="44">
        <f t="shared" si="1"/>
        <v>4432.8362316700004</v>
      </c>
      <c r="E45" s="44">
        <f t="shared" si="2"/>
        <v>1687.3647006400001</v>
      </c>
      <c r="F45" s="44">
        <f t="shared" si="3"/>
        <v>2583.7189498899997</v>
      </c>
      <c r="G45" s="44">
        <f t="shared" si="4"/>
        <v>161.75258113999999</v>
      </c>
      <c r="H45" s="44">
        <f t="shared" si="5"/>
        <v>4006.6816716100002</v>
      </c>
      <c r="I45" s="44">
        <v>1057.4792583200001</v>
      </c>
      <c r="J45" s="44">
        <f t="shared" si="6"/>
        <v>2949.2024132900001</v>
      </c>
      <c r="K45" s="44">
        <v>1238.00809185</v>
      </c>
      <c r="L45" s="44">
        <v>1573.01225482</v>
      </c>
      <c r="M45" s="44">
        <v>138.18206662</v>
      </c>
      <c r="N45" s="44">
        <f t="shared" si="7"/>
        <v>1603.7843792199999</v>
      </c>
      <c r="O45" s="44">
        <v>120.15056084</v>
      </c>
      <c r="P45" s="44">
        <f t="shared" si="8"/>
        <v>1483.6338183799999</v>
      </c>
      <c r="Q45" s="44">
        <v>449.35660879</v>
      </c>
      <c r="R45" s="44">
        <v>1010.70669507</v>
      </c>
      <c r="S45" s="44">
        <v>23.57051452</v>
      </c>
      <c r="T45" s="44"/>
      <c r="U45" s="44"/>
      <c r="V45" s="44"/>
      <c r="W45" s="44"/>
      <c r="X45" s="44"/>
      <c r="Y45" s="44"/>
    </row>
    <row r="46" spans="1:25" ht="12.75" hidden="1" customHeight="1" outlineLevel="1">
      <c r="A46" s="9">
        <v>41609</v>
      </c>
      <c r="B46" s="44">
        <v>5727.1544350099994</v>
      </c>
      <c r="C46" s="44">
        <f t="shared" si="0"/>
        <v>1165.2045208900001</v>
      </c>
      <c r="D46" s="44">
        <f t="shared" si="1"/>
        <v>4561.9499141200004</v>
      </c>
      <c r="E46" s="44">
        <f t="shared" si="2"/>
        <v>1701.8594109799999</v>
      </c>
      <c r="F46" s="44">
        <f t="shared" si="3"/>
        <v>2675.3584822000003</v>
      </c>
      <c r="G46" s="44">
        <f t="shared" si="4"/>
        <v>184.73202093999998</v>
      </c>
      <c r="H46" s="44">
        <f t="shared" si="5"/>
        <v>4122.9613447300007</v>
      </c>
      <c r="I46" s="44">
        <v>1061.3276296900001</v>
      </c>
      <c r="J46" s="44">
        <f t="shared" si="6"/>
        <v>3061.6337150400004</v>
      </c>
      <c r="K46" s="44">
        <v>1260.99134463</v>
      </c>
      <c r="L46" s="44">
        <v>1640.1145251200001</v>
      </c>
      <c r="M46" s="44">
        <v>160.52784528999999</v>
      </c>
      <c r="N46" s="44">
        <f t="shared" si="7"/>
        <v>1604.19309028</v>
      </c>
      <c r="O46" s="44">
        <v>103.8768912</v>
      </c>
      <c r="P46" s="44">
        <f t="shared" si="8"/>
        <v>1500.3161990799999</v>
      </c>
      <c r="Q46" s="44">
        <v>440.86806634999999</v>
      </c>
      <c r="R46" s="44">
        <v>1035.24395708</v>
      </c>
      <c r="S46" s="44">
        <v>24.20417565</v>
      </c>
      <c r="T46" s="44"/>
      <c r="U46" s="44"/>
      <c r="V46" s="44"/>
      <c r="W46" s="44"/>
      <c r="X46" s="44"/>
      <c r="Y46" s="44"/>
    </row>
    <row r="47" spans="1:25" ht="12.75" hidden="1" customHeight="1" outlineLevel="1">
      <c r="A47" s="9">
        <v>41640</v>
      </c>
      <c r="B47" s="44">
        <v>5782.6690226699993</v>
      </c>
      <c r="C47" s="44">
        <f t="shared" si="0"/>
        <v>1109.1993684500001</v>
      </c>
      <c r="D47" s="44">
        <f t="shared" si="1"/>
        <v>4673.4696542199999</v>
      </c>
      <c r="E47" s="44">
        <f t="shared" si="2"/>
        <v>1749.9325173099999</v>
      </c>
      <c r="F47" s="44">
        <f t="shared" si="3"/>
        <v>2727.0440782599999</v>
      </c>
      <c r="G47" s="44">
        <f t="shared" si="4"/>
        <v>196.49305865000002</v>
      </c>
      <c r="H47" s="44">
        <f t="shared" si="5"/>
        <v>4152.8542830999995</v>
      </c>
      <c r="I47" s="44">
        <v>1007.46069949</v>
      </c>
      <c r="J47" s="44">
        <f t="shared" si="6"/>
        <v>3145.39358361</v>
      </c>
      <c r="K47" s="44">
        <v>1293.3617905999999</v>
      </c>
      <c r="L47" s="44">
        <v>1680.23025517</v>
      </c>
      <c r="M47" s="44">
        <v>171.80153784000001</v>
      </c>
      <c r="N47" s="44">
        <f t="shared" si="7"/>
        <v>1629.8147395699998</v>
      </c>
      <c r="O47" s="44">
        <v>101.73866896</v>
      </c>
      <c r="P47" s="44">
        <f t="shared" si="8"/>
        <v>1528.0760706099998</v>
      </c>
      <c r="Q47" s="44">
        <v>456.57072670999997</v>
      </c>
      <c r="R47" s="44">
        <v>1046.8138230899999</v>
      </c>
      <c r="S47" s="44">
        <v>24.69152081</v>
      </c>
      <c r="T47" s="44"/>
      <c r="U47" s="44"/>
      <c r="V47" s="44"/>
      <c r="W47" s="44"/>
      <c r="X47" s="44"/>
      <c r="Y47" s="44"/>
    </row>
    <row r="48" spans="1:25" ht="12.75" hidden="1" customHeight="1" outlineLevel="1">
      <c r="A48" s="9">
        <v>41671</v>
      </c>
      <c r="B48" s="44">
        <v>5761.4290084100003</v>
      </c>
      <c r="C48" s="44">
        <f t="shared" si="0"/>
        <v>982.18863723000004</v>
      </c>
      <c r="D48" s="44">
        <f t="shared" si="1"/>
        <v>4779.2403711799998</v>
      </c>
      <c r="E48" s="44">
        <f t="shared" si="2"/>
        <v>1708.5016479799999</v>
      </c>
      <c r="F48" s="44">
        <f t="shared" si="3"/>
        <v>2850.0663193400001</v>
      </c>
      <c r="G48" s="44">
        <f t="shared" si="4"/>
        <v>220.67240385999997</v>
      </c>
      <c r="H48" s="44">
        <f t="shared" si="5"/>
        <v>3853.1661238499996</v>
      </c>
      <c r="I48" s="44">
        <v>857.55407686000001</v>
      </c>
      <c r="J48" s="44">
        <f t="shared" si="6"/>
        <v>2995.6120469899997</v>
      </c>
      <c r="K48" s="44">
        <v>1175.2653759699999</v>
      </c>
      <c r="L48" s="44">
        <v>1630.58654989</v>
      </c>
      <c r="M48" s="44">
        <v>189.76012112999999</v>
      </c>
      <c r="N48" s="44">
        <f t="shared" si="7"/>
        <v>1908.26288456</v>
      </c>
      <c r="O48" s="44">
        <v>124.63456037</v>
      </c>
      <c r="P48" s="44">
        <f t="shared" si="8"/>
        <v>1783.6283241900001</v>
      </c>
      <c r="Q48" s="44">
        <v>533.23627200999999</v>
      </c>
      <c r="R48" s="44">
        <v>1219.47976945</v>
      </c>
      <c r="S48" s="44">
        <v>30.912282730000001</v>
      </c>
      <c r="T48" s="44"/>
      <c r="U48" s="44"/>
      <c r="V48" s="44"/>
      <c r="W48" s="44"/>
      <c r="X48" s="44"/>
      <c r="Y48" s="44"/>
    </row>
    <row r="49" spans="1:25" ht="12.75" hidden="1" customHeight="1" outlineLevel="1">
      <c r="A49" s="9">
        <v>41699</v>
      </c>
      <c r="B49" s="44">
        <v>5573.2809558099998</v>
      </c>
      <c r="C49" s="44">
        <f t="shared" si="0"/>
        <v>961.62793729000009</v>
      </c>
      <c r="D49" s="44">
        <f t="shared" si="1"/>
        <v>4611.653018519999</v>
      </c>
      <c r="E49" s="44">
        <f t="shared" si="2"/>
        <v>1636.73286377</v>
      </c>
      <c r="F49" s="44">
        <f t="shared" si="3"/>
        <v>2757.5544863999999</v>
      </c>
      <c r="G49" s="44">
        <f t="shared" si="4"/>
        <v>217.36566834999999</v>
      </c>
      <c r="H49" s="44">
        <f t="shared" si="5"/>
        <v>3646.6709930299994</v>
      </c>
      <c r="I49" s="44">
        <v>799.77466673000004</v>
      </c>
      <c r="J49" s="44">
        <f t="shared" si="6"/>
        <v>2846.8963262999996</v>
      </c>
      <c r="K49" s="44">
        <v>1124.66744608</v>
      </c>
      <c r="L49" s="44">
        <v>1538.2960613299999</v>
      </c>
      <c r="M49" s="44">
        <v>183.93281888999999</v>
      </c>
      <c r="N49" s="44">
        <f t="shared" si="7"/>
        <v>1926.6099627799999</v>
      </c>
      <c r="O49" s="44">
        <v>161.85327056</v>
      </c>
      <c r="P49" s="44">
        <f t="shared" si="8"/>
        <v>1764.7566922199999</v>
      </c>
      <c r="Q49" s="44">
        <v>512.06541769</v>
      </c>
      <c r="R49" s="44">
        <v>1219.2584250699999</v>
      </c>
      <c r="S49" s="44">
        <v>33.43284946</v>
      </c>
      <c r="T49" s="44"/>
      <c r="U49" s="44"/>
      <c r="V49" s="44"/>
      <c r="W49" s="44"/>
      <c r="X49" s="44"/>
      <c r="Y49" s="44"/>
    </row>
    <row r="50" spans="1:25" ht="12.75" hidden="1" customHeight="1" outlineLevel="1">
      <c r="A50" s="9">
        <v>41730</v>
      </c>
      <c r="B50" s="44">
        <v>5625.5319665400002</v>
      </c>
      <c r="C50" s="44">
        <f t="shared" si="0"/>
        <v>1082.54818288</v>
      </c>
      <c r="D50" s="44">
        <f t="shared" si="1"/>
        <v>4542.98378366</v>
      </c>
      <c r="E50" s="44">
        <f t="shared" si="2"/>
        <v>1668.73705277</v>
      </c>
      <c r="F50" s="44">
        <f t="shared" si="3"/>
        <v>2657.8843600800001</v>
      </c>
      <c r="G50" s="44">
        <f t="shared" si="4"/>
        <v>216.36237081000002</v>
      </c>
      <c r="H50" s="44">
        <f t="shared" si="5"/>
        <v>3717.72337281</v>
      </c>
      <c r="I50" s="44">
        <v>919.80975134000005</v>
      </c>
      <c r="J50" s="44">
        <f t="shared" si="6"/>
        <v>2797.9136214699997</v>
      </c>
      <c r="K50" s="44">
        <v>1152.0744196600001</v>
      </c>
      <c r="L50" s="44">
        <v>1462.6349423199999</v>
      </c>
      <c r="M50" s="44">
        <v>183.20425949</v>
      </c>
      <c r="N50" s="44">
        <f t="shared" si="7"/>
        <v>1907.8085937299998</v>
      </c>
      <c r="O50" s="44">
        <v>162.73843153999999</v>
      </c>
      <c r="P50" s="44">
        <f t="shared" si="8"/>
        <v>1745.0701621899998</v>
      </c>
      <c r="Q50" s="44">
        <v>516.66263311</v>
      </c>
      <c r="R50" s="44">
        <v>1195.2494177599999</v>
      </c>
      <c r="S50" s="44">
        <v>33.158111320000003</v>
      </c>
      <c r="T50" s="44"/>
      <c r="U50" s="44"/>
      <c r="V50" s="44"/>
      <c r="W50" s="44"/>
      <c r="X50" s="44"/>
      <c r="Y50" s="44"/>
    </row>
    <row r="51" spans="1:25" ht="12.75" hidden="1" customHeight="1" outlineLevel="1">
      <c r="A51" s="9">
        <v>41760</v>
      </c>
      <c r="B51" s="44">
        <v>5627.2550160300007</v>
      </c>
      <c r="C51" s="44">
        <f t="shared" si="0"/>
        <v>1065.4175028899999</v>
      </c>
      <c r="D51" s="44">
        <f t="shared" si="1"/>
        <v>4561.8375131400007</v>
      </c>
      <c r="E51" s="44">
        <f t="shared" si="2"/>
        <v>1736.3443201700002</v>
      </c>
      <c r="F51" s="44">
        <f t="shared" si="3"/>
        <v>2609.2120964400001</v>
      </c>
      <c r="G51" s="44">
        <f t="shared" si="4"/>
        <v>216.28109653000001</v>
      </c>
      <c r="H51" s="44">
        <f t="shared" si="5"/>
        <v>3746.7018838000004</v>
      </c>
      <c r="I51" s="44">
        <v>920.99144301000001</v>
      </c>
      <c r="J51" s="44">
        <f t="shared" si="6"/>
        <v>2825.7104407900001</v>
      </c>
      <c r="K51" s="44">
        <v>1222.36097567</v>
      </c>
      <c r="L51" s="44">
        <v>1420.6913057300001</v>
      </c>
      <c r="M51" s="44">
        <v>182.65815939000001</v>
      </c>
      <c r="N51" s="44">
        <f t="shared" si="7"/>
        <v>1880.5531322300001</v>
      </c>
      <c r="O51" s="44">
        <v>144.42605988</v>
      </c>
      <c r="P51" s="44">
        <f t="shared" si="8"/>
        <v>1736.1270723500002</v>
      </c>
      <c r="Q51" s="44">
        <v>513.98334450000004</v>
      </c>
      <c r="R51" s="44">
        <v>1188.52079071</v>
      </c>
      <c r="S51" s="44">
        <v>33.622937139999998</v>
      </c>
      <c r="T51" s="44"/>
      <c r="U51" s="44"/>
      <c r="V51" s="44"/>
      <c r="W51" s="44"/>
      <c r="X51" s="44"/>
      <c r="Y51" s="44"/>
    </row>
    <row r="52" spans="1:25" ht="12.75" hidden="1" customHeight="1" outlineLevel="1">
      <c r="A52" s="9">
        <v>41791</v>
      </c>
      <c r="B52" s="44">
        <v>5760.3652677099999</v>
      </c>
      <c r="C52" s="44">
        <f t="shared" si="0"/>
        <v>1167.3206917</v>
      </c>
      <c r="D52" s="44">
        <f t="shared" si="1"/>
        <v>4593.0445760100001</v>
      </c>
      <c r="E52" s="44">
        <f t="shared" si="2"/>
        <v>1877.0099498</v>
      </c>
      <c r="F52" s="44">
        <f t="shared" si="3"/>
        <v>2516.4090166799997</v>
      </c>
      <c r="G52" s="44">
        <f t="shared" si="4"/>
        <v>199.62560953000002</v>
      </c>
      <c r="H52" s="44">
        <f t="shared" si="5"/>
        <v>3921.7026900800001</v>
      </c>
      <c r="I52" s="44">
        <v>1037.0351944500001</v>
      </c>
      <c r="J52" s="44">
        <f t="shared" si="6"/>
        <v>2884.6674956300003</v>
      </c>
      <c r="K52" s="44">
        <v>1293.21791936</v>
      </c>
      <c r="L52" s="44">
        <v>1403.8607574</v>
      </c>
      <c r="M52" s="44">
        <v>187.58881887000001</v>
      </c>
      <c r="N52" s="44">
        <f t="shared" si="7"/>
        <v>1838.6625776299998</v>
      </c>
      <c r="O52" s="44">
        <v>130.28549724999999</v>
      </c>
      <c r="P52" s="44">
        <f t="shared" si="8"/>
        <v>1708.3770803799998</v>
      </c>
      <c r="Q52" s="44">
        <v>583.79203043999996</v>
      </c>
      <c r="R52" s="44">
        <v>1112.5482592799999</v>
      </c>
      <c r="S52" s="44">
        <v>12.036790659999999</v>
      </c>
      <c r="T52" s="44"/>
      <c r="U52" s="44"/>
      <c r="V52" s="44"/>
      <c r="W52" s="44"/>
      <c r="X52" s="44"/>
      <c r="Y52" s="44"/>
    </row>
    <row r="53" spans="1:25" ht="12.75" hidden="1" customHeight="1" outlineLevel="1">
      <c r="A53" s="9">
        <v>41821</v>
      </c>
      <c r="B53" s="44">
        <v>5755.1751355300003</v>
      </c>
      <c r="C53" s="44">
        <f t="shared" si="0"/>
        <v>1156.11083353</v>
      </c>
      <c r="D53" s="44">
        <f t="shared" si="1"/>
        <v>4599.0643020000007</v>
      </c>
      <c r="E53" s="44">
        <f t="shared" si="2"/>
        <v>1882.78998243</v>
      </c>
      <c r="F53" s="44">
        <f t="shared" si="3"/>
        <v>2518.5091440400001</v>
      </c>
      <c r="G53" s="44">
        <f t="shared" si="4"/>
        <v>197.76517552999999</v>
      </c>
      <c r="H53" s="44">
        <f t="shared" si="5"/>
        <v>3933.1517496500001</v>
      </c>
      <c r="I53" s="44">
        <v>1017.95033696</v>
      </c>
      <c r="J53" s="44">
        <f t="shared" si="6"/>
        <v>2915.2014126900003</v>
      </c>
      <c r="K53" s="44">
        <v>1326.0347930200001</v>
      </c>
      <c r="L53" s="44">
        <v>1401.7354475100001</v>
      </c>
      <c r="M53" s="44">
        <v>187.43117215999999</v>
      </c>
      <c r="N53" s="44">
        <f t="shared" si="7"/>
        <v>1822.02338588</v>
      </c>
      <c r="O53" s="44">
        <v>138.16049656999999</v>
      </c>
      <c r="P53" s="44">
        <f t="shared" si="8"/>
        <v>1683.8628893099999</v>
      </c>
      <c r="Q53" s="44">
        <v>556.75518940999996</v>
      </c>
      <c r="R53" s="44">
        <v>1116.7736965300001</v>
      </c>
      <c r="S53" s="44">
        <v>10.33400337</v>
      </c>
      <c r="T53" s="44"/>
      <c r="U53" s="44"/>
      <c r="V53" s="44"/>
      <c r="W53" s="44"/>
      <c r="X53" s="44"/>
      <c r="Y53" s="44"/>
    </row>
    <row r="54" spans="1:25" hidden="1" outlineLevel="1">
      <c r="A54" s="9">
        <v>41852</v>
      </c>
      <c r="B54" s="44">
        <v>5779.6885882999995</v>
      </c>
      <c r="C54" s="44">
        <f t="shared" si="0"/>
        <v>1202.0857638</v>
      </c>
      <c r="D54" s="44">
        <f t="shared" si="1"/>
        <v>4577.6028244999998</v>
      </c>
      <c r="E54" s="44">
        <f t="shared" si="2"/>
        <v>1962.0925908699999</v>
      </c>
      <c r="F54" s="44">
        <f t="shared" si="3"/>
        <v>2423.4504472899998</v>
      </c>
      <c r="G54" s="44">
        <f t="shared" si="4"/>
        <v>192.05978634000002</v>
      </c>
      <c r="H54" s="44">
        <f t="shared" si="5"/>
        <v>3808.0579331399999</v>
      </c>
      <c r="I54" s="44">
        <v>1022.29591596</v>
      </c>
      <c r="J54" s="44">
        <f t="shared" si="6"/>
        <v>2785.7620171799999</v>
      </c>
      <c r="K54" s="44">
        <v>1311.9121402599999</v>
      </c>
      <c r="L54" s="44">
        <v>1292.7026853699999</v>
      </c>
      <c r="M54" s="44">
        <v>181.14719155</v>
      </c>
      <c r="N54" s="44">
        <f t="shared" si="7"/>
        <v>1971.6306551599998</v>
      </c>
      <c r="O54" s="44">
        <v>179.78984783999999</v>
      </c>
      <c r="P54" s="44">
        <f t="shared" si="8"/>
        <v>1791.8408073199998</v>
      </c>
      <c r="Q54" s="44">
        <v>650.18045060999998</v>
      </c>
      <c r="R54" s="44">
        <v>1130.7477619199999</v>
      </c>
      <c r="S54" s="44">
        <v>10.91259479</v>
      </c>
      <c r="T54" s="44"/>
      <c r="U54" s="44"/>
      <c r="V54" s="44"/>
      <c r="W54" s="44"/>
      <c r="X54" s="44"/>
      <c r="Y54" s="44"/>
    </row>
    <row r="55" spans="1:25" hidden="1" outlineLevel="1" collapsed="1">
      <c r="A55" s="9">
        <v>41883</v>
      </c>
      <c r="B55" s="44">
        <v>5520.2182508700007</v>
      </c>
      <c r="C55" s="44">
        <f t="shared" si="0"/>
        <v>1347.2979651999999</v>
      </c>
      <c r="D55" s="44">
        <f t="shared" si="1"/>
        <v>4172.9202856699994</v>
      </c>
      <c r="E55" s="44">
        <f t="shared" si="2"/>
        <v>1753.5981211599999</v>
      </c>
      <c r="F55" s="44">
        <f t="shared" si="3"/>
        <v>2235.27220588</v>
      </c>
      <c r="G55" s="44">
        <f t="shared" si="4"/>
        <v>184.04995863000002</v>
      </c>
      <c r="H55" s="44">
        <f t="shared" si="5"/>
        <v>3734.8871167899997</v>
      </c>
      <c r="I55" s="44">
        <v>1103.48383468</v>
      </c>
      <c r="J55" s="44">
        <f t="shared" si="6"/>
        <v>2631.40328211</v>
      </c>
      <c r="K55" s="44">
        <v>1216.3449069999999</v>
      </c>
      <c r="L55" s="44">
        <v>1241.2026239500001</v>
      </c>
      <c r="M55" s="44">
        <v>173.85575116000001</v>
      </c>
      <c r="N55" s="44">
        <f t="shared" si="7"/>
        <v>1785.3311340799999</v>
      </c>
      <c r="O55" s="44">
        <v>243.81413051999999</v>
      </c>
      <c r="P55" s="44">
        <f t="shared" si="8"/>
        <v>1541.5170035599999</v>
      </c>
      <c r="Q55" s="44">
        <v>537.25321415999997</v>
      </c>
      <c r="R55" s="44">
        <v>994.06958193000003</v>
      </c>
      <c r="S55" s="44">
        <v>10.19420747</v>
      </c>
      <c r="T55" s="44"/>
      <c r="U55" s="44"/>
      <c r="V55" s="44"/>
      <c r="W55" s="44"/>
      <c r="X55" s="44"/>
      <c r="Y55" s="44"/>
    </row>
    <row r="56" spans="1:25" hidden="1" outlineLevel="1" collapsed="1">
      <c r="A56" s="9">
        <v>41913</v>
      </c>
      <c r="B56" s="44">
        <v>5532.9006645099998</v>
      </c>
      <c r="C56" s="44">
        <f t="shared" si="0"/>
        <v>1373.89636999</v>
      </c>
      <c r="D56" s="44">
        <f t="shared" si="1"/>
        <v>4159.0042945200003</v>
      </c>
      <c r="E56" s="44">
        <f t="shared" si="2"/>
        <v>1788.51679629</v>
      </c>
      <c r="F56" s="44">
        <f t="shared" si="3"/>
        <v>2190.1402700899998</v>
      </c>
      <c r="G56" s="44">
        <f t="shared" si="4"/>
        <v>180.34722814</v>
      </c>
      <c r="H56" s="44">
        <f t="shared" si="5"/>
        <v>3775.01372171</v>
      </c>
      <c r="I56" s="44">
        <v>1133.5605177100001</v>
      </c>
      <c r="J56" s="44">
        <f t="shared" si="6"/>
        <v>2641.4532039999999</v>
      </c>
      <c r="K56" s="44">
        <v>1241.8018021400001</v>
      </c>
      <c r="L56" s="44">
        <v>1228.7622657899999</v>
      </c>
      <c r="M56" s="44">
        <v>170.88913607000001</v>
      </c>
      <c r="N56" s="44">
        <f t="shared" si="7"/>
        <v>1757.8869428</v>
      </c>
      <c r="O56" s="44">
        <v>240.33585228000001</v>
      </c>
      <c r="P56" s="44">
        <f t="shared" si="8"/>
        <v>1517.5510905200001</v>
      </c>
      <c r="Q56" s="44">
        <v>546.71499415000005</v>
      </c>
      <c r="R56" s="44">
        <v>961.37800430000004</v>
      </c>
      <c r="S56" s="44">
        <v>9.4580920699999993</v>
      </c>
      <c r="T56" s="44"/>
      <c r="U56" s="44"/>
      <c r="V56" s="44"/>
      <c r="W56" s="44"/>
      <c r="X56" s="44"/>
      <c r="Y56" s="44"/>
    </row>
    <row r="57" spans="1:25" hidden="1" outlineLevel="1" collapsed="1">
      <c r="A57" s="9">
        <v>41944</v>
      </c>
      <c r="B57" s="44">
        <v>5705.5169113699994</v>
      </c>
      <c r="C57" s="44">
        <f t="shared" si="0"/>
        <v>1296.2542610199998</v>
      </c>
      <c r="D57" s="44">
        <f t="shared" si="1"/>
        <v>4409.2626503499996</v>
      </c>
      <c r="E57" s="44">
        <f t="shared" si="2"/>
        <v>1955.0638343300002</v>
      </c>
      <c r="F57" s="44">
        <f t="shared" si="3"/>
        <v>2275.8720684800001</v>
      </c>
      <c r="G57" s="44">
        <f t="shared" si="4"/>
        <v>178.32674753999999</v>
      </c>
      <c r="H57" s="44">
        <f t="shared" si="5"/>
        <v>3760.9522987199998</v>
      </c>
      <c r="I57" s="44">
        <v>1049.8822017299999</v>
      </c>
      <c r="J57" s="44">
        <f t="shared" si="6"/>
        <v>2711.0700969899999</v>
      </c>
      <c r="K57" s="44">
        <v>1328.0737168400001</v>
      </c>
      <c r="L57" s="44">
        <v>1215.3403081199999</v>
      </c>
      <c r="M57" s="44">
        <v>167.65607202999999</v>
      </c>
      <c r="N57" s="44">
        <f t="shared" si="7"/>
        <v>1944.5646126499996</v>
      </c>
      <c r="O57" s="44">
        <v>246.37205929000001</v>
      </c>
      <c r="P57" s="44">
        <f t="shared" si="8"/>
        <v>1698.1925533599997</v>
      </c>
      <c r="Q57" s="44">
        <v>626.99011748999999</v>
      </c>
      <c r="R57" s="44">
        <v>1060.5317603599999</v>
      </c>
      <c r="S57" s="44">
        <v>10.670675510000001</v>
      </c>
      <c r="T57" s="44"/>
      <c r="U57" s="44"/>
      <c r="V57" s="44"/>
      <c r="W57" s="44"/>
      <c r="X57" s="44"/>
      <c r="Y57" s="44"/>
    </row>
    <row r="58" spans="1:25" hidden="1" outlineLevel="1" collapsed="1">
      <c r="A58" s="9">
        <v>41974</v>
      </c>
      <c r="B58" s="44">
        <v>5521.6680003400006</v>
      </c>
      <c r="C58" s="44">
        <f t="shared" si="0"/>
        <v>1156.7875126700001</v>
      </c>
      <c r="D58" s="44">
        <f t="shared" si="1"/>
        <v>4364.8804876699996</v>
      </c>
      <c r="E58" s="44">
        <f t="shared" si="2"/>
        <v>2026.0447775</v>
      </c>
      <c r="F58" s="44">
        <f t="shared" si="3"/>
        <v>2169.2534707200002</v>
      </c>
      <c r="G58" s="44">
        <f t="shared" si="4"/>
        <v>169.58223945</v>
      </c>
      <c r="H58" s="44">
        <f t="shared" si="5"/>
        <v>3562.31876427</v>
      </c>
      <c r="I58" s="44">
        <v>910.62688214000002</v>
      </c>
      <c r="J58" s="44">
        <f t="shared" si="6"/>
        <v>2651.6918821300001</v>
      </c>
      <c r="K58" s="44">
        <v>1366.39134627</v>
      </c>
      <c r="L58" s="44">
        <v>1126.82535368</v>
      </c>
      <c r="M58" s="44">
        <v>158.47518217999999</v>
      </c>
      <c r="N58" s="44">
        <f t="shared" si="7"/>
        <v>1959.34923607</v>
      </c>
      <c r="O58" s="44">
        <v>246.16063052999999</v>
      </c>
      <c r="P58" s="44">
        <f t="shared" si="8"/>
        <v>1713.18860554</v>
      </c>
      <c r="Q58" s="44">
        <v>659.65343123000002</v>
      </c>
      <c r="R58" s="44">
        <v>1042.42811704</v>
      </c>
      <c r="S58" s="44">
        <v>11.10705727</v>
      </c>
      <c r="T58" s="44"/>
      <c r="U58" s="44"/>
      <c r="V58" s="44"/>
      <c r="W58" s="44"/>
      <c r="X58" s="44"/>
      <c r="Y58" s="44"/>
    </row>
    <row r="59" spans="1:25" hidden="1" outlineLevel="1" collapsed="1">
      <c r="A59" s="9">
        <v>42005</v>
      </c>
      <c r="B59" s="44">
        <v>4612.3145528499999</v>
      </c>
      <c r="C59" s="44">
        <f t="shared" si="0"/>
        <v>1096.55356605</v>
      </c>
      <c r="D59" s="44">
        <f t="shared" si="1"/>
        <v>3515.7609868</v>
      </c>
      <c r="E59" s="44">
        <f t="shared" si="2"/>
        <v>1667.0616241600001</v>
      </c>
      <c r="F59" s="44">
        <f t="shared" si="3"/>
        <v>1688.7264595400002</v>
      </c>
      <c r="G59" s="44">
        <f t="shared" si="4"/>
        <v>159.9729031</v>
      </c>
      <c r="H59" s="44">
        <f t="shared" si="5"/>
        <v>2983.7213339099999</v>
      </c>
      <c r="I59" s="44">
        <v>925.28900452000005</v>
      </c>
      <c r="J59" s="44">
        <f t="shared" si="6"/>
        <v>2058.4323293899997</v>
      </c>
      <c r="K59" s="44">
        <v>1133.52156388</v>
      </c>
      <c r="L59" s="44">
        <v>773.91897140000003</v>
      </c>
      <c r="M59" s="44">
        <v>150.99179411</v>
      </c>
      <c r="N59" s="44">
        <f t="shared" si="7"/>
        <v>1628.59321894</v>
      </c>
      <c r="O59" s="44">
        <v>171.26456153000001</v>
      </c>
      <c r="P59" s="44">
        <f t="shared" si="8"/>
        <v>1457.32865741</v>
      </c>
      <c r="Q59" s="44">
        <v>533.54006028000003</v>
      </c>
      <c r="R59" s="44">
        <v>914.80748814000003</v>
      </c>
      <c r="S59" s="44">
        <v>8.9811089899999992</v>
      </c>
      <c r="T59" s="44"/>
      <c r="U59" s="44"/>
      <c r="V59" s="44"/>
      <c r="W59" s="44"/>
      <c r="X59" s="44"/>
      <c r="Y59" s="44"/>
    </row>
    <row r="60" spans="1:25" hidden="1" outlineLevel="1" collapsed="1">
      <c r="A60" s="9">
        <v>42036</v>
      </c>
      <c r="B60" s="44">
        <v>5691.0601341199999</v>
      </c>
      <c r="C60" s="44">
        <f t="shared" si="0"/>
        <v>1207.8631613499999</v>
      </c>
      <c r="D60" s="44">
        <f t="shared" si="1"/>
        <v>4483.1969727699998</v>
      </c>
      <c r="E60" s="44">
        <f t="shared" si="2"/>
        <v>2140.01225101</v>
      </c>
      <c r="F60" s="44">
        <f t="shared" si="3"/>
        <v>2091.1820226299997</v>
      </c>
      <c r="G60" s="44">
        <f t="shared" si="4"/>
        <v>252.00269913</v>
      </c>
      <c r="H60" s="44">
        <f t="shared" si="5"/>
        <v>3108.3551709799999</v>
      </c>
      <c r="I60" s="44">
        <v>902.5092965</v>
      </c>
      <c r="J60" s="44">
        <f t="shared" si="6"/>
        <v>2205.84587448</v>
      </c>
      <c r="K60" s="44">
        <v>1301.84027434</v>
      </c>
      <c r="L60" s="44">
        <v>667.43921053999998</v>
      </c>
      <c r="M60" s="44">
        <v>236.56638960000001</v>
      </c>
      <c r="N60" s="44">
        <f t="shared" si="7"/>
        <v>2582.70496314</v>
      </c>
      <c r="O60" s="44">
        <v>305.35386484999998</v>
      </c>
      <c r="P60" s="44">
        <f t="shared" si="8"/>
        <v>2277.3510982900002</v>
      </c>
      <c r="Q60" s="44">
        <v>838.17197667000005</v>
      </c>
      <c r="R60" s="44">
        <v>1423.7428120899999</v>
      </c>
      <c r="S60" s="44">
        <v>15.436309530000001</v>
      </c>
      <c r="T60" s="44"/>
      <c r="U60" s="44"/>
      <c r="V60" s="44"/>
      <c r="W60" s="44"/>
      <c r="X60" s="44"/>
      <c r="Y60" s="44"/>
    </row>
    <row r="61" spans="1:25" hidden="1" outlineLevel="1" collapsed="1">
      <c r="A61" s="9">
        <v>42064</v>
      </c>
      <c r="B61" s="44">
        <v>5006.8880379500006</v>
      </c>
      <c r="C61" s="44">
        <f t="shared" si="0"/>
        <v>1046.09332266</v>
      </c>
      <c r="D61" s="44">
        <f t="shared" si="1"/>
        <v>3960.7947152899997</v>
      </c>
      <c r="E61" s="44">
        <f t="shared" si="2"/>
        <v>1977.3522982499999</v>
      </c>
      <c r="F61" s="44">
        <f t="shared" si="3"/>
        <v>1737.5061083400001</v>
      </c>
      <c r="G61" s="44">
        <f t="shared" si="4"/>
        <v>245.93630869999998</v>
      </c>
      <c r="H61" s="44">
        <f t="shared" si="5"/>
        <v>2974.9512678700003</v>
      </c>
      <c r="I61" s="44">
        <v>816.82555803000002</v>
      </c>
      <c r="J61" s="44">
        <f t="shared" si="6"/>
        <v>2158.1257098400001</v>
      </c>
      <c r="K61" s="44">
        <v>1301.5231836299999</v>
      </c>
      <c r="L61" s="44">
        <v>621.92733738000004</v>
      </c>
      <c r="M61" s="44">
        <v>234.67518883</v>
      </c>
      <c r="N61" s="44">
        <f t="shared" si="7"/>
        <v>2031.9367700799999</v>
      </c>
      <c r="O61" s="44">
        <v>229.26776462999999</v>
      </c>
      <c r="P61" s="44">
        <f t="shared" si="8"/>
        <v>1802.6690054499998</v>
      </c>
      <c r="Q61" s="44">
        <v>675.82911462000004</v>
      </c>
      <c r="R61" s="44">
        <v>1115.5787709599999</v>
      </c>
      <c r="S61" s="44">
        <v>11.26111987</v>
      </c>
      <c r="T61" s="44"/>
      <c r="U61" s="44"/>
      <c r="V61" s="44"/>
      <c r="W61" s="44"/>
      <c r="X61" s="44"/>
      <c r="Y61" s="44"/>
    </row>
    <row r="62" spans="1:25" hidden="1" outlineLevel="1" collapsed="1">
      <c r="A62" s="9">
        <v>42095</v>
      </c>
      <c r="B62" s="44">
        <v>4876.9230613</v>
      </c>
      <c r="C62" s="44">
        <f t="shared" si="0"/>
        <v>1084.8578411599999</v>
      </c>
      <c r="D62" s="44">
        <f t="shared" si="1"/>
        <v>3792.0652201399998</v>
      </c>
      <c r="E62" s="44">
        <f t="shared" si="2"/>
        <v>1948.0278835899999</v>
      </c>
      <c r="F62" s="44">
        <f t="shared" si="3"/>
        <v>1589.0153713300001</v>
      </c>
      <c r="G62" s="44">
        <f t="shared" si="4"/>
        <v>255.02196522</v>
      </c>
      <c r="H62" s="44">
        <f t="shared" si="5"/>
        <v>3101.0283350199998</v>
      </c>
      <c r="I62" s="44">
        <v>903.17960030999996</v>
      </c>
      <c r="J62" s="44">
        <f t="shared" si="6"/>
        <v>2197.8487347099999</v>
      </c>
      <c r="K62" s="44">
        <v>1348.31218502</v>
      </c>
      <c r="L62" s="44">
        <v>604.61013266999998</v>
      </c>
      <c r="M62" s="44">
        <v>244.92641702</v>
      </c>
      <c r="N62" s="44">
        <f t="shared" si="7"/>
        <v>1775.89472628</v>
      </c>
      <c r="O62" s="44">
        <v>181.67824085000001</v>
      </c>
      <c r="P62" s="44">
        <f t="shared" si="8"/>
        <v>1594.2164854299999</v>
      </c>
      <c r="Q62" s="44">
        <v>599.71569856999997</v>
      </c>
      <c r="R62" s="44">
        <v>984.40523866000001</v>
      </c>
      <c r="S62" s="44">
        <v>10.0955482</v>
      </c>
      <c r="T62" s="44"/>
      <c r="U62" s="44"/>
      <c r="V62" s="44"/>
      <c r="W62" s="44"/>
      <c r="X62" s="44"/>
      <c r="Y62" s="44"/>
    </row>
    <row r="63" spans="1:25" hidden="1" outlineLevel="1" collapsed="1">
      <c r="A63" s="9">
        <v>42125</v>
      </c>
      <c r="B63" s="44">
        <v>4889.6324918400005</v>
      </c>
      <c r="C63" s="44">
        <f t="shared" si="0"/>
        <v>1201.0356555200001</v>
      </c>
      <c r="D63" s="44">
        <f t="shared" si="1"/>
        <v>3688.59683632</v>
      </c>
      <c r="E63" s="44">
        <f t="shared" si="2"/>
        <v>1881.1935471400002</v>
      </c>
      <c r="F63" s="44">
        <f t="shared" si="3"/>
        <v>1528.98579283</v>
      </c>
      <c r="G63" s="44">
        <f t="shared" si="4"/>
        <v>278.41749635000002</v>
      </c>
      <c r="H63" s="44">
        <f t="shared" si="5"/>
        <v>3166.8515679900001</v>
      </c>
      <c r="I63" s="44">
        <v>984.45184448999998</v>
      </c>
      <c r="J63" s="44">
        <f t="shared" si="6"/>
        <v>2182.3997235000002</v>
      </c>
      <c r="K63" s="44">
        <v>1340.7949918700001</v>
      </c>
      <c r="L63" s="44">
        <v>573.29333589999999</v>
      </c>
      <c r="M63" s="44">
        <v>268.31139573000002</v>
      </c>
      <c r="N63" s="44">
        <f t="shared" si="7"/>
        <v>1722.7809238499999</v>
      </c>
      <c r="O63" s="44">
        <v>216.58381102999999</v>
      </c>
      <c r="P63" s="44">
        <f t="shared" si="8"/>
        <v>1506.19711282</v>
      </c>
      <c r="Q63" s="44">
        <v>540.39855526999997</v>
      </c>
      <c r="R63" s="44">
        <v>955.69245693000005</v>
      </c>
      <c r="S63" s="44">
        <v>10.106100619999999</v>
      </c>
      <c r="T63" s="44"/>
      <c r="U63" s="44"/>
      <c r="V63" s="44"/>
      <c r="W63" s="44"/>
      <c r="X63" s="44"/>
      <c r="Y63" s="44"/>
    </row>
    <row r="64" spans="1:25" hidden="1" outlineLevel="1" collapsed="1">
      <c r="A64" s="9">
        <v>42156</v>
      </c>
      <c r="B64" s="44">
        <v>4935.8313072999999</v>
      </c>
      <c r="C64" s="44">
        <f t="shared" si="0"/>
        <v>1233.2290290199999</v>
      </c>
      <c r="D64" s="44">
        <f t="shared" si="1"/>
        <v>3702.6022782800001</v>
      </c>
      <c r="E64" s="44">
        <f t="shared" si="2"/>
        <v>1962.86128826</v>
      </c>
      <c r="F64" s="44">
        <f t="shared" si="3"/>
        <v>1455.0266548300001</v>
      </c>
      <c r="G64" s="44">
        <f t="shared" si="4"/>
        <v>284.71433518999999</v>
      </c>
      <c r="H64" s="44">
        <f t="shared" si="5"/>
        <v>3238.0837350199999</v>
      </c>
      <c r="I64" s="44">
        <v>1018.29553356</v>
      </c>
      <c r="J64" s="44">
        <f t="shared" si="6"/>
        <v>2219.78820146</v>
      </c>
      <c r="K64" s="44">
        <v>1400.24296181</v>
      </c>
      <c r="L64" s="44">
        <v>544.86293422000006</v>
      </c>
      <c r="M64" s="44">
        <v>274.68230542999999</v>
      </c>
      <c r="N64" s="44">
        <f t="shared" si="7"/>
        <v>1697.74757228</v>
      </c>
      <c r="O64" s="44">
        <v>214.93349545999999</v>
      </c>
      <c r="P64" s="44">
        <f t="shared" si="8"/>
        <v>1482.8140768200001</v>
      </c>
      <c r="Q64" s="44">
        <v>562.61832645000004</v>
      </c>
      <c r="R64" s="44">
        <v>910.16372061000004</v>
      </c>
      <c r="S64" s="44">
        <v>10.03202976</v>
      </c>
      <c r="T64" s="44"/>
      <c r="U64" s="44"/>
      <c r="V64" s="44"/>
      <c r="W64" s="44"/>
      <c r="X64" s="44"/>
      <c r="Y64" s="44"/>
    </row>
    <row r="65" spans="1:25" hidden="1" outlineLevel="1" collapsed="1">
      <c r="A65" s="9">
        <v>42186</v>
      </c>
      <c r="B65" s="44">
        <v>4850.3276712500001</v>
      </c>
      <c r="C65" s="44">
        <f t="shared" si="0"/>
        <v>1168.8811999</v>
      </c>
      <c r="D65" s="44">
        <f t="shared" si="1"/>
        <v>3681.4464713500001</v>
      </c>
      <c r="E65" s="44">
        <f t="shared" si="2"/>
        <v>1971.9257009799999</v>
      </c>
      <c r="F65" s="44">
        <f t="shared" si="3"/>
        <v>1423.08858027</v>
      </c>
      <c r="G65" s="44">
        <f t="shared" si="4"/>
        <v>286.43219010000001</v>
      </c>
      <c r="H65" s="44">
        <f t="shared" si="5"/>
        <v>3163.73617087</v>
      </c>
      <c r="I65" s="44">
        <v>969.84043781000003</v>
      </c>
      <c r="J65" s="44">
        <f t="shared" si="6"/>
        <v>2193.8957330600001</v>
      </c>
      <c r="K65" s="44">
        <v>1399.9233541799999</v>
      </c>
      <c r="L65" s="44">
        <v>517.49960964000002</v>
      </c>
      <c r="M65" s="44">
        <v>276.47276923999999</v>
      </c>
      <c r="N65" s="44">
        <f t="shared" si="7"/>
        <v>1686.5915003799998</v>
      </c>
      <c r="O65" s="44">
        <v>199.04076208999999</v>
      </c>
      <c r="P65" s="44">
        <f t="shared" si="8"/>
        <v>1487.5507382899998</v>
      </c>
      <c r="Q65" s="44">
        <v>572.00234680000005</v>
      </c>
      <c r="R65" s="44">
        <v>905.58897062999995</v>
      </c>
      <c r="S65" s="44">
        <v>9.9594208599999998</v>
      </c>
      <c r="T65" s="44"/>
      <c r="U65" s="44"/>
      <c r="V65" s="44"/>
      <c r="W65" s="44"/>
      <c r="X65" s="44"/>
      <c r="Y65" s="44"/>
    </row>
    <row r="66" spans="1:25" ht="12.75" hidden="1" customHeight="1" outlineLevel="1" collapsed="1">
      <c r="A66" s="9">
        <v>42217</v>
      </c>
      <c r="B66" s="44">
        <v>4754.4275235000005</v>
      </c>
      <c r="C66" s="44">
        <f t="shared" si="0"/>
        <v>1128.4064422899999</v>
      </c>
      <c r="D66" s="44">
        <f t="shared" si="1"/>
        <v>3626.0210812100004</v>
      </c>
      <c r="E66" s="44">
        <f t="shared" si="2"/>
        <v>2229.6304240300001</v>
      </c>
      <c r="F66" s="44">
        <f t="shared" si="3"/>
        <v>1099.20468794</v>
      </c>
      <c r="G66" s="44">
        <f t="shared" si="4"/>
        <v>297.18596924000002</v>
      </c>
      <c r="H66" s="44">
        <f t="shared" si="5"/>
        <v>3116.6811968700003</v>
      </c>
      <c r="I66" s="44">
        <v>948.82476741999994</v>
      </c>
      <c r="J66" s="44">
        <f t="shared" si="6"/>
        <v>2167.8564294500002</v>
      </c>
      <c r="K66" s="44">
        <v>1382.9679767600001</v>
      </c>
      <c r="L66" s="44">
        <v>497.41145775000001</v>
      </c>
      <c r="M66" s="44">
        <v>287.47699494</v>
      </c>
      <c r="N66" s="44">
        <f t="shared" si="7"/>
        <v>1637.7463266299999</v>
      </c>
      <c r="O66" s="44">
        <v>179.58167487</v>
      </c>
      <c r="P66" s="44">
        <f t="shared" si="8"/>
        <v>1458.16465176</v>
      </c>
      <c r="Q66" s="44">
        <v>846.66244727000003</v>
      </c>
      <c r="R66" s="44">
        <v>601.79323019000003</v>
      </c>
      <c r="S66" s="44">
        <v>9.7089742999999995</v>
      </c>
      <c r="T66" s="44"/>
      <c r="U66" s="44"/>
      <c r="V66" s="44"/>
      <c r="W66" s="44"/>
      <c r="X66" s="44"/>
      <c r="Y66" s="44"/>
    </row>
    <row r="67" spans="1:25" ht="12.75" hidden="1" customHeight="1" outlineLevel="1" collapsed="1">
      <c r="A67" s="9">
        <v>42248</v>
      </c>
      <c r="B67" s="44">
        <v>4701.4606640700003</v>
      </c>
      <c r="C67" s="44">
        <f t="shared" si="0"/>
        <v>1128.56374059</v>
      </c>
      <c r="D67" s="44">
        <f t="shared" si="1"/>
        <v>3572.8969234800002</v>
      </c>
      <c r="E67" s="44">
        <f t="shared" si="2"/>
        <v>2215.7932309400003</v>
      </c>
      <c r="F67" s="44">
        <f t="shared" si="3"/>
        <v>1056.44753698</v>
      </c>
      <c r="G67" s="44">
        <f t="shared" si="4"/>
        <v>300.65615556</v>
      </c>
      <c r="H67" s="44">
        <f t="shared" si="5"/>
        <v>3098.37514771</v>
      </c>
      <c r="I67" s="44">
        <v>975.73240455999996</v>
      </c>
      <c r="J67" s="44">
        <f t="shared" si="6"/>
        <v>2122.6427431500001</v>
      </c>
      <c r="K67" s="44">
        <v>1364.2378648700001</v>
      </c>
      <c r="L67" s="44">
        <v>463.42546713000002</v>
      </c>
      <c r="M67" s="44">
        <v>294.97941114999998</v>
      </c>
      <c r="N67" s="44">
        <f t="shared" si="7"/>
        <v>1603.0855163599999</v>
      </c>
      <c r="O67" s="44">
        <v>152.83133602999999</v>
      </c>
      <c r="P67" s="44">
        <f t="shared" si="8"/>
        <v>1450.2541803300001</v>
      </c>
      <c r="Q67" s="44">
        <v>851.55536606999999</v>
      </c>
      <c r="R67" s="44">
        <v>593.02206984999998</v>
      </c>
      <c r="S67" s="44">
        <v>5.6767444100000004</v>
      </c>
      <c r="T67" s="44"/>
      <c r="U67" s="44"/>
      <c r="V67" s="44"/>
      <c r="W67" s="44"/>
      <c r="X67" s="44"/>
      <c r="Y67" s="44"/>
    </row>
    <row r="68" spans="1:25" hidden="1" outlineLevel="1" collapsed="1">
      <c r="A68" s="9">
        <v>42278</v>
      </c>
      <c r="B68" s="44">
        <v>4982.0267399799995</v>
      </c>
      <c r="C68" s="44">
        <f t="shared" ref="C68" si="9">I68+O68</f>
        <v>1187.0647980799999</v>
      </c>
      <c r="D68" s="44">
        <f t="shared" ref="D68" si="10">J68+P68</f>
        <v>3794.9619419000001</v>
      </c>
      <c r="E68" s="44">
        <f t="shared" ref="E68" si="11">K68+Q68</f>
        <v>2393.5794186499998</v>
      </c>
      <c r="F68" s="44">
        <f t="shared" ref="F68" si="12">L68+R68</f>
        <v>1092.07376217</v>
      </c>
      <c r="G68" s="44">
        <f t="shared" ref="G68" si="13">M68+S68</f>
        <v>309.30876108000001</v>
      </c>
      <c r="H68" s="44">
        <f t="shared" ref="H68" si="14">SUM(I68:J68)</f>
        <v>3231.7607050299998</v>
      </c>
      <c r="I68" s="44">
        <v>1011.70477578</v>
      </c>
      <c r="J68" s="44">
        <f t="shared" ref="J68" si="15">SUM(K68:M68)</f>
        <v>2220.0559292499997</v>
      </c>
      <c r="K68" s="44">
        <v>1448.6334007999999</v>
      </c>
      <c r="L68" s="44">
        <v>467.80882991999999</v>
      </c>
      <c r="M68" s="44">
        <v>303.61369853000002</v>
      </c>
      <c r="N68" s="44">
        <f t="shared" ref="N68" si="16">SUM(O68:P68)</f>
        <v>1750.2660349500002</v>
      </c>
      <c r="O68" s="44">
        <v>175.3600223</v>
      </c>
      <c r="P68" s="44">
        <f t="shared" ref="P68" si="17">SUM(Q68:S68)</f>
        <v>1574.9060126500001</v>
      </c>
      <c r="Q68" s="44">
        <v>944.94601784999998</v>
      </c>
      <c r="R68" s="44">
        <v>624.26493225000002</v>
      </c>
      <c r="S68" s="44">
        <v>5.6950625500000003</v>
      </c>
      <c r="T68" s="44"/>
      <c r="U68" s="44"/>
      <c r="V68" s="44"/>
      <c r="W68" s="44"/>
      <c r="X68" s="44"/>
      <c r="Y68" s="44"/>
    </row>
    <row r="69" spans="1:25" hidden="1" outlineLevel="1" collapsed="1">
      <c r="A69" s="9">
        <v>42309</v>
      </c>
      <c r="B69" s="44">
        <v>4975.3649955800001</v>
      </c>
      <c r="C69" s="44">
        <f t="shared" ref="C69" si="18">I69+O69</f>
        <v>1067.80022085</v>
      </c>
      <c r="D69" s="44">
        <f t="shared" ref="D69" si="19">J69+P69</f>
        <v>3907.56477473</v>
      </c>
      <c r="E69" s="44">
        <f t="shared" ref="E69" si="20">K69+Q69</f>
        <v>2479.6603181999999</v>
      </c>
      <c r="F69" s="44">
        <f t="shared" ref="F69" si="21">L69+R69</f>
        <v>1110.7005759200001</v>
      </c>
      <c r="G69" s="44">
        <f t="shared" ref="G69" si="22">M69+S69</f>
        <v>317.20388061</v>
      </c>
      <c r="H69" s="44">
        <f t="shared" ref="H69" si="23">SUM(I69:J69)</f>
        <v>3168.0861111199997</v>
      </c>
      <c r="I69" s="44">
        <v>905.22831047999989</v>
      </c>
      <c r="J69" s="44">
        <f t="shared" ref="J69" si="24">SUM(K69:M69)</f>
        <v>2262.8578006399998</v>
      </c>
      <c r="K69" s="44">
        <v>1487.90199484</v>
      </c>
      <c r="L69" s="44">
        <v>463.60682716000002</v>
      </c>
      <c r="M69" s="44">
        <v>311.34897863999998</v>
      </c>
      <c r="N69" s="44">
        <f t="shared" ref="N69" si="25">SUM(O69:P69)</f>
        <v>1807.27888446</v>
      </c>
      <c r="O69" s="44">
        <v>162.57191037000001</v>
      </c>
      <c r="P69" s="44">
        <f t="shared" ref="P69" si="26">SUM(Q69:S69)</f>
        <v>1644.7069740899999</v>
      </c>
      <c r="Q69" s="44">
        <v>991.75832335999996</v>
      </c>
      <c r="R69" s="44">
        <v>647.09374876000004</v>
      </c>
      <c r="S69" s="44">
        <v>5.8549019700000002</v>
      </c>
      <c r="T69" s="44"/>
      <c r="U69" s="44"/>
      <c r="V69" s="44"/>
      <c r="W69" s="44"/>
      <c r="X69" s="44"/>
      <c r="Y69" s="44"/>
    </row>
    <row r="70" spans="1:25" hidden="1" outlineLevel="1" collapsed="1">
      <c r="A70" s="9">
        <v>42339</v>
      </c>
      <c r="B70" s="44">
        <v>5317.7598586699996</v>
      </c>
      <c r="C70" s="44">
        <f t="shared" ref="C70" si="27">I70+O70</f>
        <v>1322.42208205</v>
      </c>
      <c r="D70" s="44">
        <f t="shared" ref="D70" si="28">J70+P70</f>
        <v>3995.3377766200001</v>
      </c>
      <c r="E70" s="44">
        <f t="shared" ref="E70" si="29">K70+Q70</f>
        <v>2597.0561032000001</v>
      </c>
      <c r="F70" s="44">
        <f t="shared" ref="F70" si="30">L70+R70</f>
        <v>1072.3802151499999</v>
      </c>
      <c r="G70" s="44">
        <f t="shared" ref="G70" si="31">M70+S70</f>
        <v>325.90145827000003</v>
      </c>
      <c r="H70" s="44">
        <f t="shared" ref="H70" si="32">SUM(I70:J70)</f>
        <v>3486.7331843299999</v>
      </c>
      <c r="I70" s="44">
        <v>1165.59203905</v>
      </c>
      <c r="J70" s="44">
        <f t="shared" ref="J70" si="33">SUM(K70:M70)</f>
        <v>2321.1411452799998</v>
      </c>
      <c r="K70" s="44">
        <v>1547.6012662099999</v>
      </c>
      <c r="L70" s="44">
        <v>453.66408854000002</v>
      </c>
      <c r="M70" s="44">
        <v>319.87579053000002</v>
      </c>
      <c r="N70" s="44">
        <f t="shared" ref="N70" si="34">SUM(O70:P70)</f>
        <v>1831.02667434</v>
      </c>
      <c r="O70" s="44">
        <v>156.83004299999999</v>
      </c>
      <c r="P70" s="44">
        <f t="shared" ref="P70" si="35">SUM(Q70:S70)</f>
        <v>1674.1966313400001</v>
      </c>
      <c r="Q70" s="44">
        <v>1049.4548369900001</v>
      </c>
      <c r="R70" s="44">
        <v>618.71612660999995</v>
      </c>
      <c r="S70" s="44">
        <v>6.0256677400000003</v>
      </c>
      <c r="T70" s="44"/>
      <c r="U70" s="44"/>
      <c r="V70" s="44"/>
      <c r="W70" s="44"/>
      <c r="X70" s="44"/>
      <c r="Y70" s="44"/>
    </row>
    <row r="71" spans="1:25" hidden="1" outlineLevel="1" collapsed="1">
      <c r="A71" s="9">
        <v>42370</v>
      </c>
      <c r="B71" s="44">
        <v>5302.5366641700002</v>
      </c>
      <c r="C71" s="44">
        <f t="shared" ref="C71" si="36">I71+O71</f>
        <v>1146.07562452</v>
      </c>
      <c r="D71" s="44">
        <f t="shared" ref="D71" si="37">J71+P71</f>
        <v>4156.4610396499993</v>
      </c>
      <c r="E71" s="44">
        <f t="shared" ref="E71" si="38">K71+Q71</f>
        <v>2712.1331619900002</v>
      </c>
      <c r="F71" s="44">
        <f t="shared" ref="F71" si="39">L71+R71</f>
        <v>1108.1323339099999</v>
      </c>
      <c r="G71" s="44">
        <f t="shared" ref="G71" si="40">M71+S71</f>
        <v>336.19554375000001</v>
      </c>
      <c r="H71" s="44">
        <f t="shared" ref="H71" si="41">SUM(I71:J71)</f>
        <v>3346.4508866199999</v>
      </c>
      <c r="I71" s="44">
        <v>972.61421044999997</v>
      </c>
      <c r="J71" s="44">
        <f t="shared" ref="J71" si="42">SUM(K71:M71)</f>
        <v>2373.8366761699999</v>
      </c>
      <c r="K71" s="44">
        <v>1582.2284310800001</v>
      </c>
      <c r="L71" s="44">
        <v>461.73178789999997</v>
      </c>
      <c r="M71" s="44">
        <v>329.87645719</v>
      </c>
      <c r="N71" s="44">
        <f t="shared" ref="N71" si="43">SUM(O71:P71)</f>
        <v>1956.0857775499999</v>
      </c>
      <c r="O71" s="44">
        <v>173.46141406999999</v>
      </c>
      <c r="P71" s="44">
        <f t="shared" ref="P71" si="44">SUM(Q71:S71)</f>
        <v>1782.6243634799998</v>
      </c>
      <c r="Q71" s="44">
        <v>1129.9047309099999</v>
      </c>
      <c r="R71" s="44">
        <v>646.40054600999997</v>
      </c>
      <c r="S71" s="44">
        <v>6.3190865600000006</v>
      </c>
      <c r="T71" s="44"/>
      <c r="U71" s="44"/>
      <c r="V71" s="44"/>
      <c r="W71" s="44"/>
      <c r="X71" s="44"/>
      <c r="Y71" s="44"/>
    </row>
    <row r="72" spans="1:25" hidden="1" outlineLevel="1" collapsed="1">
      <c r="A72" s="9">
        <v>42401</v>
      </c>
      <c r="B72" s="44">
        <v>5445.9879940600003</v>
      </c>
      <c r="C72" s="44">
        <f t="shared" ref="C72" si="45">I72+O72</f>
        <v>1150.3120943500001</v>
      </c>
      <c r="D72" s="44">
        <f t="shared" ref="D72" si="46">J72+P72</f>
        <v>4295.6758997100005</v>
      </c>
      <c r="E72" s="44">
        <f t="shared" ref="E72" si="47">K72+Q72</f>
        <v>2802.2001147399997</v>
      </c>
      <c r="F72" s="44">
        <f t="shared" ref="F72" si="48">L72+R72</f>
        <v>1152.7923127199999</v>
      </c>
      <c r="G72" s="44">
        <f t="shared" ref="G72" si="49">M72+S72</f>
        <v>340.68347225000014</v>
      </c>
      <c r="H72" s="44">
        <f t="shared" ref="H72" si="50">SUM(I72:J72)</f>
        <v>3329.84737924</v>
      </c>
      <c r="I72" s="44">
        <v>959.47468708999997</v>
      </c>
      <c r="J72" s="44">
        <f t="shared" ref="J72" si="51">SUM(K72:M72)</f>
        <v>2370.3726921500001</v>
      </c>
      <c r="K72" s="44">
        <v>1584.7410945199999</v>
      </c>
      <c r="L72" s="44">
        <v>450.77716851999998</v>
      </c>
      <c r="M72" s="44">
        <v>334.85442911000013</v>
      </c>
      <c r="N72" s="44">
        <f t="shared" ref="N72" si="52">SUM(O72:P72)</f>
        <v>2116.1406148199999</v>
      </c>
      <c r="O72" s="44">
        <v>190.83740725999999</v>
      </c>
      <c r="P72" s="44">
        <f t="shared" ref="P72" si="53">SUM(Q72:S72)</f>
        <v>1925.3032075599999</v>
      </c>
      <c r="Q72" s="44">
        <v>1217.45902022</v>
      </c>
      <c r="R72" s="44">
        <v>702.01514420000001</v>
      </c>
      <c r="S72" s="44">
        <v>5.8290431399999996</v>
      </c>
      <c r="T72" s="44"/>
      <c r="U72" s="44"/>
      <c r="V72" s="44"/>
      <c r="W72" s="44"/>
      <c r="X72" s="44"/>
      <c r="Y72" s="44"/>
    </row>
    <row r="73" spans="1:25" hidden="1" outlineLevel="1" collapsed="1">
      <c r="A73" s="9">
        <v>42430</v>
      </c>
      <c r="B73" s="44">
        <v>5456.62499957</v>
      </c>
      <c r="C73" s="44">
        <f t="shared" ref="C73" si="54">I73+O73</f>
        <v>1198.6909122</v>
      </c>
      <c r="D73" s="44">
        <f t="shared" ref="D73" si="55">J73+P73</f>
        <v>4257.9340873700003</v>
      </c>
      <c r="E73" s="44">
        <f t="shared" ref="E73" si="56">K73+Q73</f>
        <v>2754.4846868599998</v>
      </c>
      <c r="F73" s="44">
        <f t="shared" ref="F73" si="57">L73+R73</f>
        <v>1159.5794593999999</v>
      </c>
      <c r="G73" s="44">
        <f t="shared" ref="G73" si="58">M73+S73</f>
        <v>343.86994110999996</v>
      </c>
      <c r="H73" s="44">
        <f t="shared" ref="H73" si="59">SUM(I73:J73)</f>
        <v>3390.8593673800001</v>
      </c>
      <c r="I73" s="44">
        <v>1016.45358713</v>
      </c>
      <c r="J73" s="44">
        <f t="shared" ref="J73" si="60">SUM(K73:M73)</f>
        <v>2374.4057802500001</v>
      </c>
      <c r="K73" s="44">
        <v>1574.48886444</v>
      </c>
      <c r="L73" s="44">
        <v>461.72580882</v>
      </c>
      <c r="M73" s="44">
        <v>338.19110698999998</v>
      </c>
      <c r="N73" s="44">
        <f t="shared" ref="N73" si="61">SUM(O73:P73)</f>
        <v>2065.7656321899999</v>
      </c>
      <c r="O73" s="44">
        <v>182.23732507</v>
      </c>
      <c r="P73" s="44">
        <f t="shared" ref="P73" si="62">SUM(Q73:S73)</f>
        <v>1883.5283071199999</v>
      </c>
      <c r="Q73" s="44">
        <v>1179.99582242</v>
      </c>
      <c r="R73" s="44">
        <v>697.85365058000002</v>
      </c>
      <c r="S73" s="44">
        <v>5.6788341199999994</v>
      </c>
      <c r="T73" s="44"/>
      <c r="U73" s="44"/>
      <c r="V73" s="44"/>
      <c r="W73" s="44"/>
      <c r="X73" s="44"/>
      <c r="Y73" s="44"/>
    </row>
    <row r="74" spans="1:25" hidden="1" outlineLevel="1" collapsed="1">
      <c r="A74" s="9">
        <v>42461</v>
      </c>
      <c r="B74" s="44">
        <v>5466.1175526800007</v>
      </c>
      <c r="C74" s="44">
        <f t="shared" ref="C74" si="63">I74+O74</f>
        <v>1271.3376131</v>
      </c>
      <c r="D74" s="44">
        <f t="shared" ref="D74" si="64">J74+P74</f>
        <v>4194.7799395800002</v>
      </c>
      <c r="E74" s="44">
        <f t="shared" ref="E74" si="65">K74+Q74</f>
        <v>2776.0838012100003</v>
      </c>
      <c r="F74" s="44">
        <f t="shared" ref="F74" si="66">L74+R74</f>
        <v>1252.74332908</v>
      </c>
      <c r="G74" s="44">
        <f t="shared" ref="G74" si="67">M74+S74</f>
        <v>165.95280929</v>
      </c>
      <c r="H74" s="44">
        <f t="shared" ref="H74" si="68">SUM(I74:J74)</f>
        <v>3452.7362648099997</v>
      </c>
      <c r="I74" s="44">
        <v>1091.9106497499999</v>
      </c>
      <c r="J74" s="44">
        <f t="shared" ref="J74" si="69">SUM(K74:M74)</f>
        <v>2360.82561506</v>
      </c>
      <c r="K74" s="44">
        <v>1593.69346817</v>
      </c>
      <c r="L74" s="44">
        <v>605.87921466</v>
      </c>
      <c r="M74" s="44">
        <v>161.25293223</v>
      </c>
      <c r="N74" s="44">
        <f t="shared" ref="N74" si="70">SUM(O74:P74)</f>
        <v>2013.3812878700001</v>
      </c>
      <c r="O74" s="44">
        <v>179.42696334999999</v>
      </c>
      <c r="P74" s="44">
        <f t="shared" ref="P74" si="71">SUM(Q74:S74)</f>
        <v>1833.95432452</v>
      </c>
      <c r="Q74" s="44">
        <v>1182.3903330400001</v>
      </c>
      <c r="R74" s="44">
        <v>646.86411441999996</v>
      </c>
      <c r="S74" s="44">
        <v>4.6998770600000004</v>
      </c>
      <c r="T74" s="44"/>
      <c r="U74" s="44"/>
      <c r="V74" s="44"/>
      <c r="W74" s="44"/>
      <c r="X74" s="44"/>
      <c r="Y74" s="44"/>
    </row>
    <row r="75" spans="1:25" hidden="1" outlineLevel="1" collapsed="1">
      <c r="A75" s="9">
        <v>42491</v>
      </c>
      <c r="B75" s="44">
        <v>5449.2109643500007</v>
      </c>
      <c r="C75" s="44">
        <f t="shared" ref="C75" si="72">I75+O75</f>
        <v>1269.8016552899999</v>
      </c>
      <c r="D75" s="44">
        <f t="shared" ref="D75" si="73">J75+P75</f>
        <v>4179.4093090599999</v>
      </c>
      <c r="E75" s="44">
        <f t="shared" ref="E75" si="74">K75+Q75</f>
        <v>2809.68860464</v>
      </c>
      <c r="F75" s="44">
        <f t="shared" ref="F75" si="75">L75+R75</f>
        <v>1236.5730781899999</v>
      </c>
      <c r="G75" s="44">
        <f t="shared" ref="G75" si="76">M75+S75</f>
        <v>133.14762622999999</v>
      </c>
      <c r="H75" s="44">
        <f t="shared" ref="H75" si="77">SUM(I75:J75)</f>
        <v>3423.3283918699999</v>
      </c>
      <c r="I75" s="44">
        <v>1083.8268494199999</v>
      </c>
      <c r="J75" s="44">
        <f t="shared" ref="J75" si="78">SUM(K75:M75)</f>
        <v>2339.5015424500002</v>
      </c>
      <c r="K75" s="44">
        <v>1606.8859290099999</v>
      </c>
      <c r="L75" s="44">
        <v>604.31886664000001</v>
      </c>
      <c r="M75" s="44">
        <v>128.29674679999999</v>
      </c>
      <c r="N75" s="44">
        <f t="shared" ref="N75" si="79">SUM(O75:P75)</f>
        <v>2025.8825724800001</v>
      </c>
      <c r="O75" s="44">
        <v>185.97480587000001</v>
      </c>
      <c r="P75" s="44">
        <f t="shared" ref="P75" si="80">SUM(Q75:S75)</f>
        <v>1839.9077666100002</v>
      </c>
      <c r="Q75" s="44">
        <v>1202.8026756300001</v>
      </c>
      <c r="R75" s="44">
        <v>632.25421154999992</v>
      </c>
      <c r="S75" s="44">
        <v>4.85087943</v>
      </c>
      <c r="T75" s="44"/>
      <c r="U75" s="44"/>
      <c r="V75" s="44"/>
      <c r="W75" s="44"/>
      <c r="X75" s="44"/>
      <c r="Y75" s="44"/>
    </row>
    <row r="76" spans="1:25" hidden="1" outlineLevel="1" collapsed="1">
      <c r="A76" s="9">
        <v>42522</v>
      </c>
      <c r="B76" s="44">
        <v>5526.6860202700009</v>
      </c>
      <c r="C76" s="44">
        <f t="shared" ref="C76" si="81">I76+O76</f>
        <v>1379.56618643</v>
      </c>
      <c r="D76" s="44">
        <f t="shared" ref="D76" si="82">J76+P76</f>
        <v>4147.11983384</v>
      </c>
      <c r="E76" s="44">
        <f t="shared" ref="E76" si="83">K76+Q76</f>
        <v>2769.7743054000002</v>
      </c>
      <c r="F76" s="44">
        <f t="shared" ref="F76" si="84">L76+R76</f>
        <v>1275.4249673500001</v>
      </c>
      <c r="G76" s="44">
        <f t="shared" ref="G76" si="85">M76+S76</f>
        <v>101.92056108999999</v>
      </c>
      <c r="H76" s="44">
        <f t="shared" ref="H76" si="86">SUM(I76:J76)</f>
        <v>3507.5930357500001</v>
      </c>
      <c r="I76" s="44">
        <v>1171.90641914</v>
      </c>
      <c r="J76" s="44">
        <f t="shared" ref="J76" si="87">SUM(K76:M76)</f>
        <v>2335.6866166100003</v>
      </c>
      <c r="K76" s="44">
        <v>1590.8854912500001</v>
      </c>
      <c r="L76" s="44">
        <v>647.25684032000004</v>
      </c>
      <c r="M76" s="44">
        <v>97.544285039999991</v>
      </c>
      <c r="N76" s="44">
        <f t="shared" ref="N76" si="88">SUM(O76:P76)</f>
        <v>2019.0929845199998</v>
      </c>
      <c r="O76" s="44">
        <v>207.65976728999999</v>
      </c>
      <c r="P76" s="44">
        <f t="shared" ref="P76" si="89">SUM(Q76:S76)</f>
        <v>1811.4332172299999</v>
      </c>
      <c r="Q76" s="44">
        <v>1178.8888141499999</v>
      </c>
      <c r="R76" s="44">
        <v>628.16812703000005</v>
      </c>
      <c r="S76" s="44">
        <v>4.3762760500000004</v>
      </c>
      <c r="T76" s="44"/>
      <c r="U76" s="44"/>
      <c r="V76" s="44"/>
      <c r="W76" s="44"/>
      <c r="X76" s="44"/>
      <c r="Y76" s="44"/>
    </row>
    <row r="77" spans="1:25" hidden="1" outlineLevel="1" collapsed="1">
      <c r="A77" s="9">
        <v>42552</v>
      </c>
      <c r="B77" s="44">
        <v>5528.4667015200002</v>
      </c>
      <c r="C77" s="44">
        <f t="shared" ref="C77" si="90">I77+O77</f>
        <v>1380.2692035</v>
      </c>
      <c r="D77" s="44">
        <f t="shared" ref="D77" si="91">J77+P77</f>
        <v>4148.1974980200002</v>
      </c>
      <c r="E77" s="44">
        <f t="shared" ref="E77" si="92">K77+Q77</f>
        <v>2742.6569081799998</v>
      </c>
      <c r="F77" s="44">
        <f t="shared" ref="F77" si="93">L77+R77</f>
        <v>1303.81070464</v>
      </c>
      <c r="G77" s="44">
        <f t="shared" ref="G77" si="94">M77+S77</f>
        <v>101.72988520000001</v>
      </c>
      <c r="H77" s="44">
        <f t="shared" ref="H77" si="95">SUM(I77:J77)</f>
        <v>3508.4164481100001</v>
      </c>
      <c r="I77" s="44">
        <v>1180.1910632300001</v>
      </c>
      <c r="J77" s="44">
        <f t="shared" ref="J77" si="96">SUM(K77:M77)</f>
        <v>2328.2253848800001</v>
      </c>
      <c r="K77" s="44">
        <v>1568.1122799499999</v>
      </c>
      <c r="L77" s="44">
        <v>662.93904375</v>
      </c>
      <c r="M77" s="44">
        <v>97.17406118000001</v>
      </c>
      <c r="N77" s="44">
        <f t="shared" ref="N77" si="97">SUM(O77:P77)</f>
        <v>2020.0502534099999</v>
      </c>
      <c r="O77" s="44">
        <v>200.07814027000001</v>
      </c>
      <c r="P77" s="44">
        <f t="shared" ref="P77" si="98">SUM(Q77:S77)</f>
        <v>1819.9721131399999</v>
      </c>
      <c r="Q77" s="44">
        <v>1174.5446282299999</v>
      </c>
      <c r="R77" s="44">
        <v>640.87166089000004</v>
      </c>
      <c r="S77" s="44">
        <v>4.5558240200000002</v>
      </c>
      <c r="T77" s="44"/>
      <c r="U77" s="44"/>
      <c r="V77" s="44"/>
      <c r="W77" s="44"/>
      <c r="X77" s="44"/>
      <c r="Y77" s="44"/>
    </row>
    <row r="78" spans="1:25" hidden="1" outlineLevel="1" collapsed="1">
      <c r="A78" s="9">
        <v>42583</v>
      </c>
      <c r="B78" s="44">
        <v>5530.37035672</v>
      </c>
      <c r="C78" s="44">
        <f t="shared" ref="C78" si="99">I78+O78</f>
        <v>1325.2713354000002</v>
      </c>
      <c r="D78" s="44">
        <f t="shared" ref="D78" si="100">J78+P78</f>
        <v>4205.0990213200002</v>
      </c>
      <c r="E78" s="44">
        <f t="shared" ref="E78" si="101">K78+Q78</f>
        <v>2746.6008284899999</v>
      </c>
      <c r="F78" s="44">
        <f t="shared" ref="F78" si="102">L78+R78</f>
        <v>1443.88464191</v>
      </c>
      <c r="G78" s="44">
        <f t="shared" ref="G78" si="103">M78+S78</f>
        <v>14.61355092</v>
      </c>
      <c r="H78" s="44">
        <f t="shared" ref="H78" si="104">SUM(I78:J78)</f>
        <v>3425.0882486199998</v>
      </c>
      <c r="I78" s="44">
        <v>1100.8275034400001</v>
      </c>
      <c r="J78" s="44">
        <f t="shared" ref="J78" si="105">SUM(K78:M78)</f>
        <v>2324.26074518</v>
      </c>
      <c r="K78" s="44">
        <v>1535.15936164</v>
      </c>
      <c r="L78" s="44">
        <v>779.53632682</v>
      </c>
      <c r="M78" s="44">
        <v>9.5650567199999994</v>
      </c>
      <c r="N78" s="44">
        <f t="shared" ref="N78" si="106">SUM(O78:P78)</f>
        <v>2105.2821081000002</v>
      </c>
      <c r="O78" s="44">
        <v>224.44383196000001</v>
      </c>
      <c r="P78" s="44">
        <f t="shared" ref="P78" si="107">SUM(Q78:S78)</f>
        <v>1880.8382761400001</v>
      </c>
      <c r="Q78" s="44">
        <v>1211.4414668500001</v>
      </c>
      <c r="R78" s="44">
        <v>664.34831509000003</v>
      </c>
      <c r="S78" s="44">
        <v>5.0484942000000004</v>
      </c>
      <c r="T78" s="44"/>
      <c r="U78" s="44"/>
      <c r="V78" s="44"/>
      <c r="W78" s="44"/>
      <c r="X78" s="44"/>
      <c r="Y78" s="44"/>
    </row>
    <row r="79" spans="1:25" hidden="1" outlineLevel="1" collapsed="1">
      <c r="A79" s="9">
        <v>42614</v>
      </c>
      <c r="B79" s="44">
        <v>5629.6657470400005</v>
      </c>
      <c r="C79" s="44">
        <f t="shared" ref="C79" si="108">I79+O79</f>
        <v>1371.21595155</v>
      </c>
      <c r="D79" s="44">
        <f t="shared" ref="D79" si="109">J79+P79</f>
        <v>4258.4497954899998</v>
      </c>
      <c r="E79" s="44">
        <f t="shared" ref="E79" si="110">K79+Q79</f>
        <v>2743.0389234200002</v>
      </c>
      <c r="F79" s="44">
        <f t="shared" ref="F79" si="111">L79+R79</f>
        <v>1499.7215605000001</v>
      </c>
      <c r="G79" s="44">
        <f t="shared" ref="G79" si="112">M79+S79</f>
        <v>15.689311570000001</v>
      </c>
      <c r="H79" s="44">
        <f t="shared" ref="H79" si="113">SUM(I79:J79)</f>
        <v>3494.7131999200001</v>
      </c>
      <c r="I79" s="44">
        <v>1152.9962025</v>
      </c>
      <c r="J79" s="44">
        <f t="shared" ref="J79" si="114">SUM(K79:M79)</f>
        <v>2341.7169974200001</v>
      </c>
      <c r="K79" s="44">
        <v>1518.7366455900001</v>
      </c>
      <c r="L79" s="44">
        <v>813.44200823999995</v>
      </c>
      <c r="M79" s="44">
        <v>9.5383435900000002</v>
      </c>
      <c r="N79" s="44">
        <f t="shared" ref="N79" si="115">SUM(O79:P79)</f>
        <v>2134.95254712</v>
      </c>
      <c r="O79" s="44">
        <v>218.21974904999999</v>
      </c>
      <c r="P79" s="44">
        <f t="shared" ref="P79" si="116">SUM(Q79:S79)</f>
        <v>1916.7327980699999</v>
      </c>
      <c r="Q79" s="44">
        <v>1224.3022778300001</v>
      </c>
      <c r="R79" s="44">
        <v>686.27955226000006</v>
      </c>
      <c r="S79" s="44">
        <v>6.1509679800000008</v>
      </c>
      <c r="T79" s="44"/>
      <c r="U79" s="44"/>
      <c r="V79" s="44"/>
      <c r="W79" s="44"/>
      <c r="X79" s="44"/>
      <c r="Y79" s="44"/>
    </row>
    <row r="80" spans="1:25" hidden="1" outlineLevel="1" collapsed="1">
      <c r="A80" s="9">
        <v>42644</v>
      </c>
      <c r="B80" s="44">
        <v>5635.40915451</v>
      </c>
      <c r="C80" s="44">
        <f t="shared" ref="C80" si="117">I80+O80</f>
        <v>1390.8844809300001</v>
      </c>
      <c r="D80" s="44">
        <f t="shared" ref="D80" si="118">J80+P80</f>
        <v>4244.5246735800001</v>
      </c>
      <c r="E80" s="44">
        <f t="shared" ref="E80" si="119">K80+Q80</f>
        <v>2704.3596733300001</v>
      </c>
      <c r="F80" s="44">
        <f t="shared" ref="F80" si="120">L80+R80</f>
        <v>1523.90084127</v>
      </c>
      <c r="G80" s="44">
        <f t="shared" ref="G80" si="121">M80+S80</f>
        <v>16.264158980000001</v>
      </c>
      <c r="H80" s="44">
        <f t="shared" ref="H80" si="122">SUM(I80:J80)</f>
        <v>3516.6048791700005</v>
      </c>
      <c r="I80" s="44">
        <v>1165.13836788</v>
      </c>
      <c r="J80" s="44">
        <f t="shared" ref="J80" si="123">SUM(K80:M80)</f>
        <v>2351.4665112900002</v>
      </c>
      <c r="K80" s="44">
        <v>1498.93145097</v>
      </c>
      <c r="L80" s="44">
        <v>842.40205377999996</v>
      </c>
      <c r="M80" s="44">
        <v>10.13300654</v>
      </c>
      <c r="N80" s="44">
        <f t="shared" ref="N80" si="124">SUM(O80:P80)</f>
        <v>2118.80427534</v>
      </c>
      <c r="O80" s="44">
        <v>225.74611304999999</v>
      </c>
      <c r="P80" s="44">
        <f t="shared" ref="P80" si="125">SUM(Q80:S80)</f>
        <v>1893.0581622900002</v>
      </c>
      <c r="Q80" s="44">
        <v>1205.4282223600001</v>
      </c>
      <c r="R80" s="44">
        <v>681.49878749000004</v>
      </c>
      <c r="S80" s="44">
        <v>6.1311524400000001</v>
      </c>
      <c r="T80" s="44"/>
      <c r="U80" s="44"/>
      <c r="V80" s="44"/>
      <c r="W80" s="44"/>
      <c r="X80" s="44"/>
      <c r="Y80" s="44"/>
    </row>
    <row r="81" spans="1:25" hidden="1" outlineLevel="1" collapsed="1">
      <c r="A81" s="9">
        <v>42675</v>
      </c>
      <c r="B81" s="44">
        <v>5637.6778438799993</v>
      </c>
      <c r="C81" s="44">
        <f t="shared" ref="C81" si="126">I81+O81</f>
        <v>1447.7154111699999</v>
      </c>
      <c r="D81" s="44">
        <f t="shared" ref="D81" si="127">J81+P81</f>
        <v>4189.96243271</v>
      </c>
      <c r="E81" s="44">
        <f t="shared" ref="E81" si="128">K81+Q81</f>
        <v>2636.5610930499997</v>
      </c>
      <c r="F81" s="44">
        <f t="shared" ref="F81" si="129">L81+R81</f>
        <v>1531.61878854</v>
      </c>
      <c r="G81" s="44">
        <f t="shared" ref="G81" si="130">M81+S81</f>
        <v>21.782551120000001</v>
      </c>
      <c r="H81" s="44">
        <f t="shared" ref="H81" si="131">SUM(I81:J81)</f>
        <v>3524.1346245499999</v>
      </c>
      <c r="I81" s="44">
        <v>1204.8288975099999</v>
      </c>
      <c r="J81" s="44">
        <f t="shared" ref="J81" si="132">SUM(K81:M81)</f>
        <v>2319.30572704</v>
      </c>
      <c r="K81" s="44">
        <v>1447.14155458</v>
      </c>
      <c r="L81" s="44">
        <v>856.49936119999995</v>
      </c>
      <c r="M81" s="44">
        <v>15.66481126</v>
      </c>
      <c r="N81" s="44">
        <f t="shared" ref="N81" si="133">SUM(O81:P81)</f>
        <v>2113.5432193299998</v>
      </c>
      <c r="O81" s="44">
        <v>242.88651365999999</v>
      </c>
      <c r="P81" s="44">
        <f t="shared" ref="P81" si="134">SUM(Q81:S81)</f>
        <v>1870.6567056699998</v>
      </c>
      <c r="Q81" s="44">
        <v>1189.4195384699999</v>
      </c>
      <c r="R81" s="44">
        <v>675.11942734000002</v>
      </c>
      <c r="S81" s="44">
        <v>6.1177398600000004</v>
      </c>
      <c r="T81" s="44"/>
      <c r="U81" s="44"/>
      <c r="V81" s="44"/>
      <c r="W81" s="44"/>
      <c r="X81" s="44"/>
      <c r="Y81" s="44"/>
    </row>
    <row r="82" spans="1:25" hidden="1" outlineLevel="1" collapsed="1">
      <c r="A82" s="9">
        <v>42705</v>
      </c>
      <c r="B82" s="44">
        <v>5771.5987612400004</v>
      </c>
      <c r="C82" s="44">
        <f t="shared" ref="C82" si="135">I82+O82</f>
        <v>1484.31048399</v>
      </c>
      <c r="D82" s="44">
        <f t="shared" ref="D82" si="136">J82+P82</f>
        <v>4287.2882772499997</v>
      </c>
      <c r="E82" s="44">
        <f t="shared" ref="E82" si="137">K82+Q82</f>
        <v>2694.9725619600003</v>
      </c>
      <c r="F82" s="44">
        <f t="shared" ref="F82" si="138">L82+R82</f>
        <v>1568.17288818</v>
      </c>
      <c r="G82" s="44">
        <f t="shared" ref="G82" si="139">M82+S82</f>
        <v>24.142827109999999</v>
      </c>
      <c r="H82" s="44">
        <f t="shared" ref="H82" si="140">SUM(I82:J82)</f>
        <v>3546.0129981599998</v>
      </c>
      <c r="I82" s="44">
        <v>1240.91252665</v>
      </c>
      <c r="J82" s="44">
        <f t="shared" ref="J82" si="141">SUM(K82:M82)</f>
        <v>2305.1004715099998</v>
      </c>
      <c r="K82" s="44">
        <v>1445.4394242400001</v>
      </c>
      <c r="L82" s="44">
        <v>843.63753183999995</v>
      </c>
      <c r="M82" s="44">
        <v>16.02351543</v>
      </c>
      <c r="N82" s="44">
        <f t="shared" ref="N82" si="142">SUM(O82:P82)</f>
        <v>2225.5857630800001</v>
      </c>
      <c r="O82" s="44">
        <v>243.39795734</v>
      </c>
      <c r="P82" s="44">
        <f t="shared" ref="P82" si="143">SUM(Q82:S82)</f>
        <v>1982.1878057399999</v>
      </c>
      <c r="Q82" s="44">
        <v>1249.53313772</v>
      </c>
      <c r="R82" s="44">
        <v>724.53535634000002</v>
      </c>
      <c r="S82" s="44">
        <v>8.1193116799999991</v>
      </c>
      <c r="T82" s="44"/>
      <c r="U82" s="44"/>
      <c r="V82" s="44"/>
      <c r="W82" s="44"/>
      <c r="X82" s="44"/>
      <c r="Y82" s="44"/>
    </row>
    <row r="83" spans="1:25" hidden="1" outlineLevel="1" collapsed="1">
      <c r="A83" s="9">
        <v>42736</v>
      </c>
      <c r="B83" s="44">
        <v>5676.4322065699998</v>
      </c>
      <c r="C83" s="44">
        <f t="shared" ref="C83" si="144">I83+O83</f>
        <v>1379.5321139099999</v>
      </c>
      <c r="D83" s="44">
        <f t="shared" ref="D83" si="145">J83+P83</f>
        <v>4296.9000926600002</v>
      </c>
      <c r="E83" s="44">
        <f t="shared" ref="E83" si="146">K83+Q83</f>
        <v>2673.6833340900002</v>
      </c>
      <c r="F83" s="44">
        <f t="shared" ref="F83" si="147">L83+R83</f>
        <v>1598.74589266</v>
      </c>
      <c r="G83" s="44">
        <f t="shared" ref="G83" si="148">M83+S83</f>
        <v>24.470865910000001</v>
      </c>
      <c r="H83" s="44">
        <f t="shared" ref="H83" si="149">SUM(I83:J83)</f>
        <v>3492.5704530800003</v>
      </c>
      <c r="I83" s="44">
        <v>1142.4013038999999</v>
      </c>
      <c r="J83" s="44">
        <f t="shared" ref="J83" si="150">SUM(K83:M83)</f>
        <v>2350.1691491800002</v>
      </c>
      <c r="K83" s="44">
        <v>1451.3800357699999</v>
      </c>
      <c r="L83" s="44">
        <v>882.73651909</v>
      </c>
      <c r="M83" s="44">
        <v>16.052594320000001</v>
      </c>
      <c r="N83" s="44">
        <f t="shared" ref="N83" si="151">SUM(O83:P83)</f>
        <v>2183.86175349</v>
      </c>
      <c r="O83" s="44">
        <v>237.13081001</v>
      </c>
      <c r="P83" s="44">
        <f t="shared" ref="P83" si="152">SUM(Q83:S83)</f>
        <v>1946.73094348</v>
      </c>
      <c r="Q83" s="44">
        <v>1222.3032983200001</v>
      </c>
      <c r="R83" s="44">
        <v>716.00937356999998</v>
      </c>
      <c r="S83" s="44">
        <v>8.4182715899999998</v>
      </c>
      <c r="T83" s="44"/>
      <c r="U83" s="44"/>
      <c r="V83" s="44"/>
      <c r="W83" s="44"/>
      <c r="X83" s="44"/>
      <c r="Y83" s="44"/>
    </row>
    <row r="84" spans="1:25" hidden="1" outlineLevel="1" collapsed="1">
      <c r="A84" s="9">
        <v>42767</v>
      </c>
      <c r="B84" s="44">
        <v>5850.0517254000006</v>
      </c>
      <c r="C84" s="44">
        <f t="shared" ref="C84" si="153">I84+O84</f>
        <v>1472.84775762</v>
      </c>
      <c r="D84" s="44">
        <f t="shared" ref="D84" si="154">J84+P84</f>
        <v>4377.2039677800003</v>
      </c>
      <c r="E84" s="44">
        <f t="shared" ref="E84" si="155">K84+Q84</f>
        <v>2689.9231109500001</v>
      </c>
      <c r="F84" s="44">
        <f t="shared" ref="F84" si="156">L84+R84</f>
        <v>1662.81786994</v>
      </c>
      <c r="G84" s="44">
        <f t="shared" ref="G84" si="157">M84+S84</f>
        <v>24.46298689</v>
      </c>
      <c r="H84" s="44">
        <f t="shared" ref="H84" si="158">SUM(I84:J84)</f>
        <v>3615.13548145</v>
      </c>
      <c r="I84" s="44">
        <v>1230.70479961</v>
      </c>
      <c r="J84" s="44">
        <f t="shared" ref="J84" si="159">SUM(K84:M84)</f>
        <v>2384.43068184</v>
      </c>
      <c r="K84" s="44">
        <v>1449.0028538500001</v>
      </c>
      <c r="L84" s="44">
        <v>919.35566242000004</v>
      </c>
      <c r="M84" s="44">
        <v>16.072165569999999</v>
      </c>
      <c r="N84" s="44">
        <f t="shared" ref="N84" si="160">SUM(O84:P84)</f>
        <v>2234.9162439500001</v>
      </c>
      <c r="O84" s="44">
        <v>242.14295801</v>
      </c>
      <c r="P84" s="44">
        <f t="shared" ref="P84" si="161">SUM(Q84:S84)</f>
        <v>1992.7732859400001</v>
      </c>
      <c r="Q84" s="44">
        <v>1240.9202571000001</v>
      </c>
      <c r="R84" s="44">
        <v>743.46220751999999</v>
      </c>
      <c r="S84" s="44">
        <v>8.3908213200000006</v>
      </c>
      <c r="T84" s="44"/>
      <c r="U84" s="44"/>
      <c r="V84" s="44"/>
      <c r="W84" s="44"/>
      <c r="X84" s="44"/>
      <c r="Y84" s="44"/>
    </row>
    <row r="85" spans="1:25" hidden="1" outlineLevel="1" collapsed="1">
      <c r="A85" s="9">
        <v>42795</v>
      </c>
      <c r="B85" s="44">
        <v>5886.9379876800003</v>
      </c>
      <c r="C85" s="44">
        <f t="shared" ref="C85" si="162">I85+O85</f>
        <v>1463.4044571100001</v>
      </c>
      <c r="D85" s="44">
        <f t="shared" ref="D85" si="163">J85+P85</f>
        <v>4423.53353057</v>
      </c>
      <c r="E85" s="44">
        <f t="shared" ref="E85" si="164">K85+Q85</f>
        <v>2685.1759454900002</v>
      </c>
      <c r="F85" s="44">
        <f t="shared" ref="F85" si="165">L85+R85</f>
        <v>1714.18299286</v>
      </c>
      <c r="G85" s="44">
        <f t="shared" ref="G85" si="166">M85+S85</f>
        <v>24.174592220000001</v>
      </c>
      <c r="H85" s="44">
        <f t="shared" ref="H85" si="167">SUM(I85:J85)</f>
        <v>3672.14549132</v>
      </c>
      <c r="I85" s="44">
        <v>1210.3616796900001</v>
      </c>
      <c r="J85" s="44">
        <f t="shared" ref="J85" si="168">SUM(K85:M85)</f>
        <v>2461.7838116299999</v>
      </c>
      <c r="K85" s="44">
        <v>1480.9394186500001</v>
      </c>
      <c r="L85" s="44">
        <v>964.89204509000001</v>
      </c>
      <c r="M85" s="44">
        <v>15.95234789</v>
      </c>
      <c r="N85" s="44">
        <f t="shared" ref="N85" si="169">SUM(O85:P85)</f>
        <v>2214.7924963599999</v>
      </c>
      <c r="O85" s="44">
        <v>253.04277741999999</v>
      </c>
      <c r="P85" s="44">
        <f t="shared" ref="P85" si="170">SUM(Q85:S85)</f>
        <v>1961.7497189399999</v>
      </c>
      <c r="Q85" s="44">
        <v>1204.2365268399999</v>
      </c>
      <c r="R85" s="44">
        <v>749.29094777</v>
      </c>
      <c r="S85" s="44">
        <v>8.2222443300000005</v>
      </c>
      <c r="T85" s="44"/>
      <c r="U85" s="44"/>
      <c r="V85" s="44"/>
      <c r="W85" s="44"/>
      <c r="X85" s="44"/>
      <c r="Y85" s="44"/>
    </row>
    <row r="86" spans="1:25" hidden="1" outlineLevel="1" collapsed="1">
      <c r="A86" s="9">
        <v>42826</v>
      </c>
      <c r="B86" s="44">
        <v>6039.54394271</v>
      </c>
      <c r="C86" s="44">
        <f t="shared" ref="C86" si="171">I86+O86</f>
        <v>1601.83154728</v>
      </c>
      <c r="D86" s="44">
        <f t="shared" ref="D86" si="172">J86+P86</f>
        <v>4437.7123954299996</v>
      </c>
      <c r="E86" s="44">
        <f t="shared" ref="E86" si="173">K86+Q86</f>
        <v>2689.94384657</v>
      </c>
      <c r="F86" s="44">
        <f t="shared" ref="F86" si="174">L86+R86</f>
        <v>1723.74322435</v>
      </c>
      <c r="G86" s="44">
        <f t="shared" ref="G86" si="175">M86+S86</f>
        <v>24.025324509999997</v>
      </c>
      <c r="H86" s="44">
        <f t="shared" ref="H86" si="176">SUM(I86:J86)</f>
        <v>3845.4615737099998</v>
      </c>
      <c r="I86" s="44">
        <v>1343.5568767300001</v>
      </c>
      <c r="J86" s="44">
        <f t="shared" ref="J86" si="177">SUM(K86:M86)</f>
        <v>2501.9046969799997</v>
      </c>
      <c r="K86" s="44">
        <v>1505.2400434599999</v>
      </c>
      <c r="L86" s="44">
        <v>980.72869033999996</v>
      </c>
      <c r="M86" s="44">
        <v>15.93596318</v>
      </c>
      <c r="N86" s="44">
        <f t="shared" ref="N86" si="178">SUM(O86:P86)</f>
        <v>2194.0823690000002</v>
      </c>
      <c r="O86" s="44">
        <v>258.27467055</v>
      </c>
      <c r="P86" s="44">
        <f t="shared" ref="P86" si="179">SUM(Q86:S86)</f>
        <v>1935.8076984500001</v>
      </c>
      <c r="Q86" s="44">
        <v>1184.7038031100001</v>
      </c>
      <c r="R86" s="44">
        <v>743.01453401000003</v>
      </c>
      <c r="S86" s="44">
        <v>8.0893613299999991</v>
      </c>
      <c r="T86" s="44"/>
      <c r="U86" s="44"/>
      <c r="V86" s="44"/>
      <c r="W86" s="44"/>
      <c r="X86" s="44"/>
      <c r="Y86" s="44"/>
    </row>
    <row r="87" spans="1:25" hidden="1" outlineLevel="1" collapsed="1">
      <c r="A87" s="9">
        <v>42856</v>
      </c>
      <c r="B87" s="44">
        <v>6026.8444549699998</v>
      </c>
      <c r="C87" s="44">
        <f t="shared" ref="C87" si="180">I87+O87</f>
        <v>1566.0064199599999</v>
      </c>
      <c r="D87" s="44">
        <f t="shared" ref="D87" si="181">J87+P87</f>
        <v>4460.8380350099997</v>
      </c>
      <c r="E87" s="44">
        <f t="shared" ref="E87" si="182">K87+Q87</f>
        <v>2683.30624012</v>
      </c>
      <c r="F87" s="44">
        <f t="shared" ref="F87" si="183">L87+R87</f>
        <v>1753.8599465899999</v>
      </c>
      <c r="G87" s="44">
        <f t="shared" ref="G87" si="184">M87+S87</f>
        <v>23.671848300000001</v>
      </c>
      <c r="H87" s="44">
        <f t="shared" ref="H87" si="185">SUM(I87:J87)</f>
        <v>3839.06645682</v>
      </c>
      <c r="I87" s="44">
        <v>1310.86669704</v>
      </c>
      <c r="J87" s="44">
        <f t="shared" ref="J87" si="186">SUM(K87:M87)</f>
        <v>2528.19975978</v>
      </c>
      <c r="K87" s="44">
        <v>1510.51558922</v>
      </c>
      <c r="L87" s="44">
        <v>1001.80207876</v>
      </c>
      <c r="M87" s="44">
        <v>15.8820918</v>
      </c>
      <c r="N87" s="44">
        <f t="shared" ref="N87" si="187">SUM(O87:P87)</f>
        <v>2187.7779981499998</v>
      </c>
      <c r="O87" s="44">
        <v>255.13972292</v>
      </c>
      <c r="P87" s="44">
        <f t="shared" ref="P87" si="188">SUM(Q87:S87)</f>
        <v>1932.6382752299999</v>
      </c>
      <c r="Q87" s="44">
        <v>1172.7906508999999</v>
      </c>
      <c r="R87" s="44">
        <v>752.05786782999996</v>
      </c>
      <c r="S87" s="44">
        <v>7.7897565000000002</v>
      </c>
      <c r="T87" s="44"/>
      <c r="U87" s="44"/>
      <c r="V87" s="44"/>
      <c r="W87" s="44"/>
      <c r="X87" s="44"/>
      <c r="Y87" s="44"/>
    </row>
    <row r="88" spans="1:25" hidden="1" outlineLevel="1" collapsed="1">
      <c r="A88" s="9">
        <v>42887</v>
      </c>
      <c r="B88" s="44">
        <v>6166.6117108599992</v>
      </c>
      <c r="C88" s="44">
        <f t="shared" ref="C88" si="189">I88+O88</f>
        <v>1719.95682771</v>
      </c>
      <c r="D88" s="44">
        <f t="shared" ref="D88" si="190">J88+P88</f>
        <v>4446.6548831499995</v>
      </c>
      <c r="E88" s="44">
        <f t="shared" ref="E88" si="191">K88+Q88</f>
        <v>2682.3643277900001</v>
      </c>
      <c r="F88" s="44">
        <f t="shared" ref="F88" si="192">L88+R88</f>
        <v>1740.9536621100001</v>
      </c>
      <c r="G88" s="44">
        <f t="shared" ref="G88" si="193">M88+S88</f>
        <v>23.336893249999999</v>
      </c>
      <c r="H88" s="44">
        <f t="shared" ref="H88" si="194">SUM(I88:J88)</f>
        <v>3987.5138511599998</v>
      </c>
      <c r="I88" s="44">
        <v>1444.4405378399999</v>
      </c>
      <c r="J88" s="44">
        <f t="shared" ref="J88" si="195">SUM(K88:M88)</f>
        <v>2543.0733133199997</v>
      </c>
      <c r="K88" s="44">
        <v>1513.3397863299999</v>
      </c>
      <c r="L88" s="44">
        <v>1013.7347833600001</v>
      </c>
      <c r="M88" s="44">
        <v>15.99874363</v>
      </c>
      <c r="N88" s="44">
        <f t="shared" ref="N88" si="196">SUM(O88:P88)</f>
        <v>2179.0978596999998</v>
      </c>
      <c r="O88" s="44">
        <v>275.51628986999998</v>
      </c>
      <c r="P88" s="44">
        <f t="shared" ref="P88" si="197">SUM(Q88:S88)</f>
        <v>1903.5815698299998</v>
      </c>
      <c r="Q88" s="44">
        <v>1169.0245414599999</v>
      </c>
      <c r="R88" s="44">
        <v>727.21887875000004</v>
      </c>
      <c r="S88" s="44">
        <v>7.3381496200000003</v>
      </c>
      <c r="T88" s="44"/>
      <c r="U88" s="44"/>
      <c r="V88" s="44"/>
      <c r="W88" s="44"/>
      <c r="X88" s="44"/>
      <c r="Y88" s="44"/>
    </row>
    <row r="89" spans="1:25" hidden="1" outlineLevel="1" collapsed="1">
      <c r="A89" s="9">
        <v>42917</v>
      </c>
      <c r="B89" s="44">
        <v>6164.0362951200004</v>
      </c>
      <c r="C89" s="44">
        <f t="shared" ref="C89" si="198">I89+O89</f>
        <v>1705.4527268300001</v>
      </c>
      <c r="D89" s="44">
        <f t="shared" ref="D89" si="199">J89+P89</f>
        <v>4458.5835682899997</v>
      </c>
      <c r="E89" s="44">
        <f t="shared" ref="E89" si="200">K89+Q89</f>
        <v>2673.41131855</v>
      </c>
      <c r="F89" s="44">
        <f t="shared" ref="F89" si="201">L89+R89</f>
        <v>1763.5336491</v>
      </c>
      <c r="G89" s="44">
        <f t="shared" ref="G89" si="202">M89+S89</f>
        <v>21.63860064</v>
      </c>
      <c r="H89" s="44">
        <f t="shared" ref="H89" si="203">SUM(I89:J89)</f>
        <v>3975.7174007000003</v>
      </c>
      <c r="I89" s="44">
        <v>1423.1627269200001</v>
      </c>
      <c r="J89" s="44">
        <f t="shared" ref="J89" si="204">SUM(K89:M89)</f>
        <v>2552.55467378</v>
      </c>
      <c r="K89" s="44">
        <v>1506.2763194700001</v>
      </c>
      <c r="L89" s="44">
        <v>1031.73939498</v>
      </c>
      <c r="M89" s="44">
        <v>14.538959330000001</v>
      </c>
      <c r="N89" s="44">
        <f t="shared" ref="N89" si="205">SUM(O89:P89)</f>
        <v>2188.3188944200001</v>
      </c>
      <c r="O89" s="44">
        <v>282.28999991000001</v>
      </c>
      <c r="P89" s="44">
        <f t="shared" ref="P89" si="206">SUM(Q89:S89)</f>
        <v>1906.0288945099999</v>
      </c>
      <c r="Q89" s="44">
        <v>1167.1349990799999</v>
      </c>
      <c r="R89" s="44">
        <v>731.79425412000001</v>
      </c>
      <c r="S89" s="44">
        <v>7.09964131</v>
      </c>
      <c r="T89" s="44"/>
      <c r="U89" s="44"/>
      <c r="V89" s="44"/>
      <c r="W89" s="44"/>
      <c r="X89" s="44"/>
      <c r="Y89" s="44"/>
    </row>
    <row r="90" spans="1:25" hidden="1" outlineLevel="1" collapsed="1">
      <c r="A90" s="9">
        <v>42948</v>
      </c>
      <c r="B90" s="44">
        <v>6158.6936158600001</v>
      </c>
      <c r="C90" s="44">
        <f t="shared" ref="C90" si="207">I90+O90</f>
        <v>1700.67251313</v>
      </c>
      <c r="D90" s="44">
        <f t="shared" ref="D90" si="208">J90+P90</f>
        <v>4458.0211027300002</v>
      </c>
      <c r="E90" s="44">
        <f t="shared" ref="E90" si="209">K90+Q90</f>
        <v>2647.2383513599998</v>
      </c>
      <c r="F90" s="44">
        <f t="shared" ref="F90" si="210">L90+R90</f>
        <v>1789.24848729</v>
      </c>
      <c r="G90" s="44">
        <f t="shared" ref="G90" si="211">M90+S90</f>
        <v>21.53426408</v>
      </c>
      <c r="H90" s="44">
        <f t="shared" ref="H90" si="212">SUM(I90:J90)</f>
        <v>3967.5969635500005</v>
      </c>
      <c r="I90" s="44">
        <v>1422.4326577300001</v>
      </c>
      <c r="J90" s="44">
        <f t="shared" ref="J90" si="213">SUM(K90:M90)</f>
        <v>2545.1643058200002</v>
      </c>
      <c r="K90" s="44">
        <v>1479.73040431</v>
      </c>
      <c r="L90" s="44">
        <v>1050.9825715300001</v>
      </c>
      <c r="M90" s="44">
        <v>14.451329980000001</v>
      </c>
      <c r="N90" s="44">
        <f t="shared" ref="N90" si="214">SUM(O90:P90)</f>
        <v>2191.0966523100001</v>
      </c>
      <c r="O90" s="44">
        <v>278.23985540000001</v>
      </c>
      <c r="P90" s="44">
        <f t="shared" ref="P90" si="215">SUM(Q90:S90)</f>
        <v>1912.8567969100002</v>
      </c>
      <c r="Q90" s="44">
        <v>1167.50794705</v>
      </c>
      <c r="R90" s="44">
        <v>738.26591575999998</v>
      </c>
      <c r="S90" s="44">
        <v>7.0829341000000001</v>
      </c>
      <c r="T90" s="44"/>
      <c r="U90" s="44"/>
      <c r="V90" s="44"/>
      <c r="W90" s="44"/>
      <c r="X90" s="44"/>
      <c r="Y90" s="44"/>
    </row>
    <row r="91" spans="1:25" hidden="1" outlineLevel="1" collapsed="1">
      <c r="A91" s="9">
        <v>42979</v>
      </c>
      <c r="B91" s="44">
        <v>6339.719670370001</v>
      </c>
      <c r="C91" s="44">
        <f t="shared" ref="C91" si="216">I91+O91</f>
        <v>1780.15054515</v>
      </c>
      <c r="D91" s="44">
        <f t="shared" ref="D91" si="217">J91+P91</f>
        <v>4559.5691252200004</v>
      </c>
      <c r="E91" s="44">
        <f t="shared" ref="E91" si="218">K91+Q91</f>
        <v>2706.3857649500001</v>
      </c>
      <c r="F91" s="44">
        <f t="shared" ref="F91" si="219">L91+R91</f>
        <v>1826.2213377100002</v>
      </c>
      <c r="G91" s="44">
        <f t="shared" ref="G91" si="220">M91+S91</f>
        <v>26.962022560000001</v>
      </c>
      <c r="H91" s="44">
        <f t="shared" ref="H91" si="221">SUM(I91:J91)</f>
        <v>4032.5604208499999</v>
      </c>
      <c r="I91" s="44">
        <v>1481.1657751499999</v>
      </c>
      <c r="J91" s="44">
        <f t="shared" ref="J91" si="222">SUM(K91:M91)</f>
        <v>2551.3946457000002</v>
      </c>
      <c r="K91" s="44">
        <v>1478.95533475</v>
      </c>
      <c r="L91" s="44">
        <v>1052.6827819</v>
      </c>
      <c r="M91" s="44">
        <v>19.756529050000001</v>
      </c>
      <c r="N91" s="44">
        <f t="shared" ref="N91" si="223">SUM(O91:P91)</f>
        <v>2307.1592495200002</v>
      </c>
      <c r="O91" s="44">
        <v>298.98477000000003</v>
      </c>
      <c r="P91" s="44">
        <f t="shared" ref="P91" si="224">SUM(Q91:S91)</f>
        <v>2008.1744795200002</v>
      </c>
      <c r="Q91" s="44">
        <v>1227.4304302</v>
      </c>
      <c r="R91" s="44">
        <v>773.53855581000005</v>
      </c>
      <c r="S91" s="44">
        <v>7.2054935100000002</v>
      </c>
      <c r="T91" s="44"/>
      <c r="U91" s="44"/>
      <c r="V91" s="44"/>
      <c r="W91" s="44"/>
      <c r="X91" s="44"/>
      <c r="Y91" s="44"/>
    </row>
    <row r="92" spans="1:25" hidden="1" outlineLevel="1" collapsed="1">
      <c r="A92" s="9">
        <v>43009</v>
      </c>
      <c r="B92" s="44">
        <v>6411.2486141500012</v>
      </c>
      <c r="C92" s="44">
        <f t="shared" ref="C92" si="225">I92+O92</f>
        <v>1803.1579607600002</v>
      </c>
      <c r="D92" s="44">
        <f t="shared" ref="D92" si="226">J92+P92</f>
        <v>4608.0906533899997</v>
      </c>
      <c r="E92" s="44">
        <f t="shared" ref="E92" si="227">K92+Q92</f>
        <v>2731.7016408700001</v>
      </c>
      <c r="F92" s="44">
        <f t="shared" ref="F92" si="228">L92+R92</f>
        <v>1844.0101846100001</v>
      </c>
      <c r="G92" s="44">
        <f t="shared" ref="G92" si="229">M92+S92</f>
        <v>32.378827909999998</v>
      </c>
      <c r="H92" s="44">
        <f t="shared" ref="H92" si="230">SUM(I92:J92)</f>
        <v>4042.1137315599999</v>
      </c>
      <c r="I92" s="44">
        <v>1491.24112846</v>
      </c>
      <c r="J92" s="44">
        <f t="shared" ref="J92" si="231">SUM(K92:M92)</f>
        <v>2550.8726031000001</v>
      </c>
      <c r="K92" s="44">
        <v>1469.8122398600001</v>
      </c>
      <c r="L92" s="44">
        <v>1055.98380782</v>
      </c>
      <c r="M92" s="44">
        <v>25.076555419999998</v>
      </c>
      <c r="N92" s="44">
        <f t="shared" ref="N92" si="232">SUM(O92:P92)</f>
        <v>2369.13488259</v>
      </c>
      <c r="O92" s="44">
        <v>311.91683230000001</v>
      </c>
      <c r="P92" s="44">
        <f t="shared" ref="P92" si="233">SUM(Q92:S92)</f>
        <v>2057.2180502900001</v>
      </c>
      <c r="Q92" s="44">
        <v>1261.88940101</v>
      </c>
      <c r="R92" s="44">
        <v>788.02637678999997</v>
      </c>
      <c r="S92" s="44">
        <v>7.30227249</v>
      </c>
      <c r="T92" s="44"/>
      <c r="U92" s="44"/>
      <c r="V92" s="44"/>
      <c r="W92" s="44"/>
      <c r="X92" s="44"/>
      <c r="Y92" s="44"/>
    </row>
    <row r="93" spans="1:25" hidden="1" outlineLevel="1" collapsed="1">
      <c r="A93" s="9">
        <v>43040</v>
      </c>
      <c r="B93" s="44">
        <v>6599.7434708599994</v>
      </c>
      <c r="C93" s="44">
        <f t="shared" ref="C93" si="234">I93+O93</f>
        <v>1924.0640782099999</v>
      </c>
      <c r="D93" s="44">
        <f t="shared" ref="D93" si="235">J93+P93</f>
        <v>4675.6793926499995</v>
      </c>
      <c r="E93" s="44">
        <f t="shared" ref="E93" si="236">K93+Q93</f>
        <v>2812.4384355000002</v>
      </c>
      <c r="F93" s="44">
        <f t="shared" ref="F93" si="237">L93+R93</f>
        <v>1830.33557081</v>
      </c>
      <c r="G93" s="44">
        <f t="shared" ref="G93" si="238">M93+S93</f>
        <v>32.90538634</v>
      </c>
      <c r="H93" s="44">
        <f t="shared" ref="H93" si="239">SUM(I93:J93)</f>
        <v>4184.8902694399994</v>
      </c>
      <c r="I93" s="44">
        <v>1599.2726648099999</v>
      </c>
      <c r="J93" s="44">
        <f t="shared" ref="J93" si="240">SUM(K93:M93)</f>
        <v>2585.6176046299997</v>
      </c>
      <c r="K93" s="44">
        <v>1518.74763061</v>
      </c>
      <c r="L93" s="44">
        <v>1041.3772429000001</v>
      </c>
      <c r="M93" s="44">
        <v>25.492731119999998</v>
      </c>
      <c r="N93" s="44">
        <f t="shared" ref="N93" si="241">SUM(O93:P93)</f>
        <v>2414.85320142</v>
      </c>
      <c r="O93" s="44">
        <v>324.79141340000001</v>
      </c>
      <c r="P93" s="44">
        <f t="shared" ref="P93" si="242">SUM(Q93:S93)</f>
        <v>2090.0617880200002</v>
      </c>
      <c r="Q93" s="44">
        <v>1293.69080489</v>
      </c>
      <c r="R93" s="44">
        <v>788.95832790999998</v>
      </c>
      <c r="S93" s="44">
        <v>7.4126552200000004</v>
      </c>
      <c r="T93" s="44"/>
      <c r="U93" s="44"/>
      <c r="V93" s="44"/>
      <c r="W93" s="44"/>
      <c r="X93" s="44"/>
      <c r="Y93" s="44"/>
    </row>
    <row r="94" spans="1:25" hidden="1" outlineLevel="1" collapsed="1">
      <c r="A94" s="9">
        <v>43070</v>
      </c>
      <c r="B94" s="44">
        <v>7039.5250859200005</v>
      </c>
      <c r="C94" s="44">
        <f t="shared" ref="C94" si="243">I94+O94</f>
        <v>2089.6606717600002</v>
      </c>
      <c r="D94" s="44">
        <f t="shared" ref="D94" si="244">J94+P94</f>
        <v>4949.8644141599998</v>
      </c>
      <c r="E94" s="44">
        <f t="shared" ref="E94" si="245">K94+Q94</f>
        <v>3216.15160277</v>
      </c>
      <c r="F94" s="44">
        <f t="shared" ref="F94" si="246">L94+R94</f>
        <v>1698.0091287</v>
      </c>
      <c r="G94" s="44">
        <f t="shared" ref="G94" si="247">M94+S94</f>
        <v>35.703682690000001</v>
      </c>
      <c r="H94" s="44">
        <f t="shared" ref="H94" si="248">SUM(I94:J94)</f>
        <v>4535.5350044799998</v>
      </c>
      <c r="I94" s="44">
        <v>1775.61688202</v>
      </c>
      <c r="J94" s="44">
        <f t="shared" ref="J94" si="249">SUM(K94:M94)</f>
        <v>2759.9181224600002</v>
      </c>
      <c r="K94" s="44">
        <v>1821.66671892</v>
      </c>
      <c r="L94" s="44">
        <v>911.34465195999996</v>
      </c>
      <c r="M94" s="44">
        <v>26.906751580000002</v>
      </c>
      <c r="N94" s="44">
        <f t="shared" ref="N94" si="250">SUM(O94:P94)</f>
        <v>2503.9900814400003</v>
      </c>
      <c r="O94" s="44">
        <v>314.04378974000002</v>
      </c>
      <c r="P94" s="44">
        <f t="shared" ref="P94" si="251">SUM(Q94:S94)</f>
        <v>2189.9462917000001</v>
      </c>
      <c r="Q94" s="44">
        <v>1394.48488385</v>
      </c>
      <c r="R94" s="44">
        <v>786.66447674000005</v>
      </c>
      <c r="S94" s="44">
        <v>8.7969311099999992</v>
      </c>
      <c r="T94" s="44"/>
      <c r="U94" s="44"/>
      <c r="V94" s="44"/>
      <c r="W94" s="44"/>
      <c r="X94" s="44"/>
      <c r="Y94" s="44"/>
    </row>
    <row r="95" spans="1:25" hidden="1" outlineLevel="1" collapsed="1">
      <c r="A95" s="9">
        <v>43101</v>
      </c>
      <c r="B95" s="44">
        <v>6873.6893945499996</v>
      </c>
      <c r="C95" s="44">
        <f t="shared" ref="C95" si="252">I95+O95</f>
        <v>1963.8181321699999</v>
      </c>
      <c r="D95" s="44">
        <f t="shared" ref="D95" si="253">J95+P95</f>
        <v>4909.8712623800002</v>
      </c>
      <c r="E95" s="44">
        <f t="shared" ref="E95" si="254">K95+Q95</f>
        <v>3208.8827323799997</v>
      </c>
      <c r="F95" s="44">
        <f t="shared" ref="F95" si="255">L95+R95</f>
        <v>1663.5134554400001</v>
      </c>
      <c r="G95" s="44">
        <f t="shared" ref="G95" si="256">M95+S95</f>
        <v>37.475074560000003</v>
      </c>
      <c r="H95" s="44">
        <f t="shared" ref="H95" si="257">SUM(I95:J95)</f>
        <v>4377.4914204300003</v>
      </c>
      <c r="I95" s="44">
        <v>1659.37371674</v>
      </c>
      <c r="J95" s="44">
        <f t="shared" ref="J95" si="258">SUM(K95:M95)</f>
        <v>2718.1177036899999</v>
      </c>
      <c r="K95" s="44">
        <v>1828.5220059599999</v>
      </c>
      <c r="L95" s="44">
        <v>862.43449863000001</v>
      </c>
      <c r="M95" s="44">
        <v>27.161199100000001</v>
      </c>
      <c r="N95" s="44">
        <f t="shared" ref="N95" si="259">SUM(O95:P95)</f>
        <v>2496.1979741199998</v>
      </c>
      <c r="O95" s="44">
        <v>304.44441542999999</v>
      </c>
      <c r="P95" s="44">
        <f t="shared" ref="P95" si="260">SUM(Q95:S95)</f>
        <v>2191.7535586899999</v>
      </c>
      <c r="Q95" s="44">
        <v>1380.36072642</v>
      </c>
      <c r="R95" s="44">
        <v>801.07895681000002</v>
      </c>
      <c r="S95" s="44">
        <v>10.31387546</v>
      </c>
      <c r="T95" s="44"/>
      <c r="U95" s="44"/>
      <c r="V95" s="44"/>
      <c r="W95" s="44"/>
      <c r="X95" s="44"/>
      <c r="Y95" s="44"/>
    </row>
    <row r="96" spans="1:25" hidden="1" outlineLevel="1" collapsed="1">
      <c r="A96" s="9">
        <v>43132</v>
      </c>
      <c r="B96" s="44">
        <v>6897.9897099700001</v>
      </c>
      <c r="C96" s="44">
        <f t="shared" ref="C96" si="261">I96+O96</f>
        <v>2037.41111305</v>
      </c>
      <c r="D96" s="44">
        <f t="shared" ref="D96" si="262">J96+P96</f>
        <v>4860.5785969199997</v>
      </c>
      <c r="E96" s="44">
        <f t="shared" ref="E96" si="263">K96+Q96</f>
        <v>3252.9747870599999</v>
      </c>
      <c r="F96" s="44">
        <f t="shared" ref="F96" si="264">L96+R96</f>
        <v>1568.7442095199999</v>
      </c>
      <c r="G96" s="44">
        <f t="shared" ref="G96" si="265">M96+S96</f>
        <v>38.85960034</v>
      </c>
      <c r="H96" s="44">
        <f t="shared" ref="H96" si="266">SUM(I96:J96)</f>
        <v>4484.7936761799992</v>
      </c>
      <c r="I96" s="44">
        <v>1738.3312694199999</v>
      </c>
      <c r="J96" s="44">
        <f t="shared" ref="J96" si="267">SUM(K96:M96)</f>
        <v>2746.4624067599998</v>
      </c>
      <c r="K96" s="44">
        <v>1920.60473802</v>
      </c>
      <c r="L96" s="44">
        <v>797.35716750999995</v>
      </c>
      <c r="M96" s="44">
        <v>28.500501230000001</v>
      </c>
      <c r="N96" s="44">
        <f t="shared" ref="N96" si="268">SUM(O96:P96)</f>
        <v>2413.19603379</v>
      </c>
      <c r="O96" s="44">
        <v>299.07984363000003</v>
      </c>
      <c r="P96" s="44">
        <f t="shared" ref="P96" si="269">SUM(Q96:S96)</f>
        <v>2114.1161901599999</v>
      </c>
      <c r="Q96" s="44">
        <v>1332.3700490399999</v>
      </c>
      <c r="R96" s="44">
        <v>771.38704200999996</v>
      </c>
      <c r="S96" s="44">
        <v>10.359099110000001</v>
      </c>
      <c r="T96" s="44"/>
      <c r="U96" s="44"/>
      <c r="V96" s="44"/>
      <c r="W96" s="44"/>
      <c r="X96" s="44"/>
      <c r="Y96" s="44"/>
    </row>
    <row r="97" spans="1:25" hidden="1" outlineLevel="1" collapsed="1">
      <c r="A97" s="9">
        <v>43160</v>
      </c>
      <c r="B97" s="44">
        <v>6922.4226339899997</v>
      </c>
      <c r="C97" s="44">
        <f t="shared" ref="C97" si="270">I97+O97</f>
        <v>2052.29819266</v>
      </c>
      <c r="D97" s="44">
        <f t="shared" ref="D97" si="271">J97+P97</f>
        <v>4870.1244413300001</v>
      </c>
      <c r="E97" s="44">
        <f t="shared" ref="E97" si="272">K97+Q97</f>
        <v>3315.9360806100003</v>
      </c>
      <c r="F97" s="44">
        <f t="shared" ref="F97" si="273">L97+R97</f>
        <v>1513.08798594</v>
      </c>
      <c r="G97" s="44">
        <f t="shared" ref="G97" si="274">M97+S97</f>
        <v>41.100374780000003</v>
      </c>
      <c r="H97" s="44">
        <f t="shared" ref="H97" si="275">SUM(I97:J97)</f>
        <v>4510.7311067600003</v>
      </c>
      <c r="I97" s="44">
        <v>1735.9615854900001</v>
      </c>
      <c r="J97" s="44">
        <f t="shared" ref="J97" si="276">SUM(K97:M97)</f>
        <v>2774.76952127</v>
      </c>
      <c r="K97" s="44">
        <v>1993.75467604</v>
      </c>
      <c r="L97" s="44">
        <v>750.45899327999996</v>
      </c>
      <c r="M97" s="44">
        <v>30.555851950000001</v>
      </c>
      <c r="N97" s="44">
        <f t="shared" ref="N97" si="277">SUM(O97:P97)</f>
        <v>2411.6915272300002</v>
      </c>
      <c r="O97" s="44">
        <v>316.33660716999998</v>
      </c>
      <c r="P97" s="44">
        <f t="shared" ref="P97" si="278">SUM(Q97:S97)</f>
        <v>2095.35492006</v>
      </c>
      <c r="Q97" s="44">
        <v>1322.18140457</v>
      </c>
      <c r="R97" s="44">
        <v>762.62899265999999</v>
      </c>
      <c r="S97" s="44">
        <v>10.54452283</v>
      </c>
      <c r="T97" s="44"/>
      <c r="U97" s="44"/>
      <c r="V97" s="44"/>
      <c r="W97" s="44"/>
      <c r="X97" s="44"/>
      <c r="Y97" s="44"/>
    </row>
    <row r="98" spans="1:25" hidden="1" outlineLevel="1" collapsed="1">
      <c r="A98" s="9">
        <v>43191</v>
      </c>
      <c r="B98" s="44">
        <v>7031.9603981899991</v>
      </c>
      <c r="C98" s="44">
        <f t="shared" ref="C98" si="279">I98+O98</f>
        <v>2189.01354894</v>
      </c>
      <c r="D98" s="44">
        <f t="shared" ref="D98" si="280">J98+P98</f>
        <v>4842.94684925</v>
      </c>
      <c r="E98" s="44">
        <f t="shared" ref="E98" si="281">K98+Q98</f>
        <v>3376.0595297299997</v>
      </c>
      <c r="F98" s="44">
        <f t="shared" ref="F98" si="282">L98+R98</f>
        <v>1432.36157972</v>
      </c>
      <c r="G98" s="44">
        <f t="shared" ref="G98" si="283">M98+S98</f>
        <v>34.525739799999997</v>
      </c>
      <c r="H98" s="44">
        <f t="shared" ref="H98" si="284">SUM(I98:J98)</f>
        <v>4646.4200337900002</v>
      </c>
      <c r="I98" s="44">
        <v>1865.57701821</v>
      </c>
      <c r="J98" s="44">
        <f t="shared" ref="J98" si="285">SUM(K98:M98)</f>
        <v>2780.8430155800002</v>
      </c>
      <c r="K98" s="44">
        <v>2052.8131943899998</v>
      </c>
      <c r="L98" s="44">
        <v>702.72962153000003</v>
      </c>
      <c r="M98" s="44">
        <v>25.300199660000001</v>
      </c>
      <c r="N98" s="44">
        <f t="shared" ref="N98" si="286">SUM(O98:P98)</f>
        <v>2385.5403643999998</v>
      </c>
      <c r="O98" s="44">
        <v>323.43653073000002</v>
      </c>
      <c r="P98" s="44">
        <f t="shared" ref="P98" si="287">SUM(Q98:S98)</f>
        <v>2062.1038336699999</v>
      </c>
      <c r="Q98" s="44">
        <v>1323.2463353400001</v>
      </c>
      <c r="R98" s="44">
        <v>729.63195818999998</v>
      </c>
      <c r="S98" s="44">
        <v>9.2255401399999997</v>
      </c>
      <c r="T98" s="44"/>
      <c r="U98" s="44"/>
      <c r="V98" s="44"/>
      <c r="W98" s="44"/>
      <c r="X98" s="44"/>
      <c r="Y98" s="44"/>
    </row>
    <row r="99" spans="1:25" hidden="1" outlineLevel="1" collapsed="1">
      <c r="A99" s="9">
        <v>43221</v>
      </c>
      <c r="B99" s="44">
        <v>7023.7513743100008</v>
      </c>
      <c r="C99" s="44">
        <f t="shared" ref="C99" si="288">I99+O99</f>
        <v>2186.9808758300001</v>
      </c>
      <c r="D99" s="44">
        <f t="shared" ref="D99" si="289">J99+P99</f>
        <v>4836.7704984800002</v>
      </c>
      <c r="E99" s="44">
        <f t="shared" ref="E99" si="290">K99+Q99</f>
        <v>3417.2169646000002</v>
      </c>
      <c r="F99" s="44">
        <f t="shared" ref="F99" si="291">L99+R99</f>
        <v>1385.62127289</v>
      </c>
      <c r="G99" s="44">
        <f t="shared" ref="G99" si="292">M99+S99</f>
        <v>33.932260990000003</v>
      </c>
      <c r="H99" s="44">
        <f t="shared" ref="H99" si="293">SUM(I99:J99)</f>
        <v>4639.5175937399999</v>
      </c>
      <c r="I99" s="44">
        <v>1857.63678368</v>
      </c>
      <c r="J99" s="44">
        <f t="shared" ref="J99" si="294">SUM(K99:M99)</f>
        <v>2781.8808100599999</v>
      </c>
      <c r="K99" s="44">
        <v>2101.0241297299999</v>
      </c>
      <c r="L99" s="44">
        <v>656.61914191999995</v>
      </c>
      <c r="M99" s="44">
        <v>24.237538409999999</v>
      </c>
      <c r="N99" s="44">
        <f t="shared" ref="N99" si="295">SUM(O99:P99)</f>
        <v>2384.2337805700004</v>
      </c>
      <c r="O99" s="44">
        <v>329.34409214999999</v>
      </c>
      <c r="P99" s="44">
        <f t="shared" ref="P99" si="296">SUM(Q99:S99)</f>
        <v>2054.8896884200003</v>
      </c>
      <c r="Q99" s="44">
        <v>1316.1928348700001</v>
      </c>
      <c r="R99" s="44">
        <v>729.00213097000005</v>
      </c>
      <c r="S99" s="44">
        <v>9.6947225800000005</v>
      </c>
      <c r="T99" s="44"/>
      <c r="U99" s="44"/>
      <c r="V99" s="44"/>
      <c r="W99" s="44"/>
      <c r="X99" s="44"/>
      <c r="Y99" s="44"/>
    </row>
    <row r="100" spans="1:25" hidden="1" outlineLevel="1" collapsed="1">
      <c r="A100" s="9">
        <v>43252</v>
      </c>
      <c r="B100" s="44">
        <v>7344.7810533700012</v>
      </c>
      <c r="C100" s="44">
        <f t="shared" ref="C100" si="297">I100+O100</f>
        <v>2474.0091610700001</v>
      </c>
      <c r="D100" s="44">
        <f t="shared" ref="D100" si="298">J100+P100</f>
        <v>4870.7718922999993</v>
      </c>
      <c r="E100" s="44">
        <f t="shared" ref="E100" si="299">K100+Q100</f>
        <v>3443.09765694</v>
      </c>
      <c r="F100" s="44">
        <f t="shared" ref="F100" si="300">L100+R100</f>
        <v>1390.6207405499999</v>
      </c>
      <c r="G100" s="44">
        <f t="shared" ref="G100" si="301">M100+S100</f>
        <v>37.053494809999997</v>
      </c>
      <c r="H100" s="44">
        <f t="shared" ref="H100" si="302">SUM(I100:J100)</f>
        <v>4906.49621656</v>
      </c>
      <c r="I100" s="44">
        <v>2125.0058058700001</v>
      </c>
      <c r="J100" s="44">
        <f t="shared" ref="J100" si="303">SUM(K100:M100)</f>
        <v>2781.4904106899999</v>
      </c>
      <c r="K100" s="44">
        <v>2130.8623050699998</v>
      </c>
      <c r="L100" s="44">
        <v>625.87191417999998</v>
      </c>
      <c r="M100" s="44">
        <v>24.756191439999998</v>
      </c>
      <c r="N100" s="44">
        <f t="shared" ref="N100" si="304">SUM(O100:P100)</f>
        <v>2438.2848368099999</v>
      </c>
      <c r="O100" s="44">
        <v>349.00335519999999</v>
      </c>
      <c r="P100" s="44">
        <f t="shared" ref="P100" si="305">SUM(Q100:S100)</f>
        <v>2089.2814816099999</v>
      </c>
      <c r="Q100" s="44">
        <v>1312.2353518699999</v>
      </c>
      <c r="R100" s="44">
        <v>764.74882636999996</v>
      </c>
      <c r="S100" s="44">
        <v>12.29730337</v>
      </c>
      <c r="T100" s="44"/>
      <c r="U100" s="44"/>
      <c r="V100" s="44"/>
      <c r="W100" s="44"/>
      <c r="X100" s="44"/>
      <c r="Y100" s="44"/>
    </row>
    <row r="101" spans="1:25" hidden="1" outlineLevel="1" collapsed="1">
      <c r="A101" s="9">
        <v>43282</v>
      </c>
      <c r="B101" s="44">
        <v>7301.4402114699988</v>
      </c>
      <c r="C101" s="44">
        <f t="shared" ref="C101" si="306">I101+O101</f>
        <v>2368.09146938</v>
      </c>
      <c r="D101" s="44">
        <f t="shared" ref="D101" si="307">J101+P101</f>
        <v>4933.3487420900001</v>
      </c>
      <c r="E101" s="44">
        <f t="shared" ref="E101" si="308">K101+Q101</f>
        <v>3519.6546884299996</v>
      </c>
      <c r="F101" s="44">
        <f t="shared" ref="F101" si="309">L101+R101</f>
        <v>1375.7907694199998</v>
      </c>
      <c r="G101" s="44">
        <f t="shared" ref="G101" si="310">M101+S101</f>
        <v>37.903284239999998</v>
      </c>
      <c r="H101" s="44">
        <f t="shared" ref="H101" si="311">SUM(I101:J101)</f>
        <v>4772.3946625399994</v>
      </c>
      <c r="I101" s="44">
        <v>2009.0841668400001</v>
      </c>
      <c r="J101" s="44">
        <f t="shared" ref="J101" si="312">SUM(K101:M101)</f>
        <v>2763.3104956999996</v>
      </c>
      <c r="K101" s="44">
        <v>2144.4159956399999</v>
      </c>
      <c r="L101" s="44">
        <v>593.72574154999995</v>
      </c>
      <c r="M101" s="44">
        <v>25.16875851</v>
      </c>
      <c r="N101" s="44">
        <f t="shared" ref="N101" si="313">SUM(O101:P101)</f>
        <v>2529.0455489300002</v>
      </c>
      <c r="O101" s="44">
        <v>359.00730254000001</v>
      </c>
      <c r="P101" s="44">
        <f t="shared" ref="P101" si="314">SUM(Q101:S101)</f>
        <v>2170.03824639</v>
      </c>
      <c r="Q101" s="44">
        <v>1375.23869279</v>
      </c>
      <c r="R101" s="44">
        <v>782.06502786999999</v>
      </c>
      <c r="S101" s="44">
        <v>12.73452573</v>
      </c>
      <c r="T101" s="44"/>
      <c r="U101" s="44"/>
      <c r="V101" s="44"/>
      <c r="W101" s="44"/>
      <c r="X101" s="44"/>
      <c r="Y101" s="44"/>
    </row>
    <row r="102" spans="1:25" hidden="1" outlineLevel="1" collapsed="1">
      <c r="A102" s="9">
        <v>43313</v>
      </c>
      <c r="B102" s="44">
        <v>7438.5470514199997</v>
      </c>
      <c r="C102" s="44">
        <f t="shared" ref="C102" si="315">I102+O102</f>
        <v>2365.98724055</v>
      </c>
      <c r="D102" s="44">
        <f t="shared" ref="D102" si="316">J102+P102</f>
        <v>5072.5598108699996</v>
      </c>
      <c r="E102" s="44">
        <f t="shared" ref="E102" si="317">K102+Q102</f>
        <v>3690.2459738299995</v>
      </c>
      <c r="F102" s="44">
        <f t="shared" ref="F102" si="318">L102+R102</f>
        <v>1343.53393347</v>
      </c>
      <c r="G102" s="44">
        <f t="shared" ref="G102" si="319">M102+S102</f>
        <v>38.779903570000002</v>
      </c>
      <c r="H102" s="44">
        <f t="shared" ref="H102" si="320">SUM(I102:J102)</f>
        <v>4688.9097989499996</v>
      </c>
      <c r="I102" s="44">
        <v>1972.38752991</v>
      </c>
      <c r="J102" s="44">
        <f t="shared" ref="J102" si="321">SUM(K102:M102)</f>
        <v>2716.5222690399996</v>
      </c>
      <c r="K102" s="44">
        <v>2155.6921037799998</v>
      </c>
      <c r="L102" s="44">
        <v>535.47456783999996</v>
      </c>
      <c r="M102" s="44">
        <v>25.355597419999999</v>
      </c>
      <c r="N102" s="44">
        <f t="shared" ref="N102" si="322">SUM(O102:P102)</f>
        <v>2749.63725247</v>
      </c>
      <c r="O102" s="44">
        <v>393.59971064000001</v>
      </c>
      <c r="P102" s="44">
        <f t="shared" ref="P102" si="323">SUM(Q102:S102)</f>
        <v>2356.03754183</v>
      </c>
      <c r="Q102" s="44">
        <v>1534.5538700499999</v>
      </c>
      <c r="R102" s="44">
        <v>808.05936563</v>
      </c>
      <c r="S102" s="44">
        <v>13.42430615</v>
      </c>
      <c r="T102" s="44"/>
      <c r="U102" s="44"/>
      <c r="V102" s="44"/>
      <c r="W102" s="44"/>
      <c r="X102" s="44"/>
      <c r="Y102" s="44"/>
    </row>
    <row r="103" spans="1:25" hidden="1" outlineLevel="1" collapsed="1">
      <c r="A103" s="9">
        <v>43344</v>
      </c>
      <c r="B103" s="44">
        <v>7653.86662041</v>
      </c>
      <c r="C103" s="44">
        <f t="shared" ref="C103" si="324">I103+O103</f>
        <v>2530.9670047099999</v>
      </c>
      <c r="D103" s="44">
        <f t="shared" ref="D103" si="325">J103+P103</f>
        <v>5122.8996157000001</v>
      </c>
      <c r="E103" s="44">
        <f t="shared" ref="E103" si="326">K103+Q103</f>
        <v>3749.41786697</v>
      </c>
      <c r="F103" s="44">
        <f t="shared" ref="F103" si="327">L103+R103</f>
        <v>1334.9570421799999</v>
      </c>
      <c r="G103" s="44">
        <f t="shared" ref="G103" si="328">M103+S103</f>
        <v>38.524706549999998</v>
      </c>
      <c r="H103" s="44">
        <f t="shared" ref="H103" si="329">SUM(I103:J103)</f>
        <v>4879.2992794000002</v>
      </c>
      <c r="I103" s="44">
        <v>2135.86985757</v>
      </c>
      <c r="J103" s="44">
        <f t="shared" ref="J103" si="330">SUM(K103:M103)</f>
        <v>2743.4294218299997</v>
      </c>
      <c r="K103" s="44">
        <v>2190.1944250199999</v>
      </c>
      <c r="L103" s="44">
        <v>528.34953010000004</v>
      </c>
      <c r="M103" s="44">
        <v>24.885466709999999</v>
      </c>
      <c r="N103" s="44">
        <f t="shared" ref="N103" si="331">SUM(O103:P103)</f>
        <v>2774.5673410099998</v>
      </c>
      <c r="O103" s="44">
        <v>395.09714714</v>
      </c>
      <c r="P103" s="44">
        <f t="shared" ref="P103" si="332">SUM(Q103:S103)</f>
        <v>2379.47019387</v>
      </c>
      <c r="Q103" s="44">
        <v>1559.2234419500001</v>
      </c>
      <c r="R103" s="44">
        <v>806.60751207999999</v>
      </c>
      <c r="S103" s="44">
        <v>13.63923984</v>
      </c>
      <c r="T103" s="44"/>
      <c r="U103" s="44"/>
      <c r="V103" s="44"/>
      <c r="W103" s="44"/>
      <c r="X103" s="44"/>
      <c r="Y103" s="44"/>
    </row>
    <row r="104" spans="1:25" hidden="1" outlineLevel="1" collapsed="1">
      <c r="A104" s="9">
        <v>43374</v>
      </c>
      <c r="B104" s="44">
        <v>7690.1799282699994</v>
      </c>
      <c r="C104" s="44">
        <f t="shared" ref="C104" si="333">I104+O104</f>
        <v>2526.0660634400001</v>
      </c>
      <c r="D104" s="44">
        <f t="shared" ref="D104" si="334">J104+P104</f>
        <v>5164.1138648299993</v>
      </c>
      <c r="E104" s="44">
        <f t="shared" ref="E104" si="335">K104+Q104</f>
        <v>3820.7154726999997</v>
      </c>
      <c r="F104" s="44">
        <f t="shared" ref="F104" si="336">L104+R104</f>
        <v>1307.44425768</v>
      </c>
      <c r="G104" s="44">
        <f t="shared" ref="G104" si="337">M104+S104</f>
        <v>35.954134449999998</v>
      </c>
      <c r="H104" s="44">
        <f t="shared" ref="H104" si="338">SUM(I104:J104)</f>
        <v>4913.1349076400002</v>
      </c>
      <c r="I104" s="44">
        <v>2126.6117788000001</v>
      </c>
      <c r="J104" s="44">
        <f t="shared" ref="J104" si="339">SUM(K104:M104)</f>
        <v>2786.5231288399996</v>
      </c>
      <c r="K104" s="44">
        <v>2246.7556406499998</v>
      </c>
      <c r="L104" s="44">
        <v>514.50028219000001</v>
      </c>
      <c r="M104" s="44">
        <v>25.267206000000002</v>
      </c>
      <c r="N104" s="44">
        <f t="shared" ref="N104" si="340">SUM(O104:P104)</f>
        <v>2777.0450206299997</v>
      </c>
      <c r="O104" s="44">
        <v>399.45428464000003</v>
      </c>
      <c r="P104" s="44">
        <f t="shared" ref="P104" si="341">SUM(Q104:S104)</f>
        <v>2377.5907359899998</v>
      </c>
      <c r="Q104" s="44">
        <v>1573.9598320499999</v>
      </c>
      <c r="R104" s="44">
        <v>792.94397548999996</v>
      </c>
      <c r="S104" s="44">
        <v>10.68692845</v>
      </c>
      <c r="T104" s="44"/>
      <c r="U104" s="44"/>
      <c r="V104" s="44"/>
      <c r="W104" s="44"/>
      <c r="X104" s="44"/>
      <c r="Y104" s="44"/>
    </row>
    <row r="105" spans="1:25" hidden="1" outlineLevel="1" collapsed="1">
      <c r="A105" s="9">
        <v>43405</v>
      </c>
      <c r="B105" s="44">
        <v>7651.30377185</v>
      </c>
      <c r="C105" s="44">
        <f t="shared" ref="C105" si="342">I105+O105</f>
        <v>2430.0506927400002</v>
      </c>
      <c r="D105" s="44">
        <f t="shared" ref="D105" si="343">J105+P105</f>
        <v>5221.2530791099998</v>
      </c>
      <c r="E105" s="44">
        <f t="shared" ref="E105" si="344">K105+Q105</f>
        <v>3904.2214972500001</v>
      </c>
      <c r="F105" s="44">
        <f t="shared" ref="F105" si="345">L105+R105</f>
        <v>1280.8389832100002</v>
      </c>
      <c r="G105" s="44">
        <f t="shared" ref="G105" si="346">M105+S105</f>
        <v>36.192598650000001</v>
      </c>
      <c r="H105" s="44">
        <f t="shared" ref="H105" si="347">SUM(I105:J105)</f>
        <v>4877.3430029499996</v>
      </c>
      <c r="I105" s="44">
        <v>2038.2334839299999</v>
      </c>
      <c r="J105" s="44">
        <f t="shared" ref="J105" si="348">SUM(K105:M105)</f>
        <v>2839.1095190199999</v>
      </c>
      <c r="K105" s="44">
        <v>2318.78507855</v>
      </c>
      <c r="L105" s="44">
        <v>494.77212993000001</v>
      </c>
      <c r="M105" s="44">
        <v>25.552310540000001</v>
      </c>
      <c r="N105" s="44">
        <f t="shared" ref="N105" si="349">SUM(O105:P105)</f>
        <v>2773.9607688999999</v>
      </c>
      <c r="O105" s="44">
        <v>391.81720881000001</v>
      </c>
      <c r="P105" s="44">
        <f t="shared" ref="P105" si="350">SUM(Q105:S105)</f>
        <v>2382.1435600899999</v>
      </c>
      <c r="Q105" s="44">
        <v>1585.4364187000001</v>
      </c>
      <c r="R105" s="44">
        <v>786.06685328000003</v>
      </c>
      <c r="S105" s="44">
        <v>10.64028811</v>
      </c>
      <c r="T105" s="44"/>
      <c r="U105" s="44"/>
      <c r="V105" s="44"/>
      <c r="W105" s="44"/>
      <c r="X105" s="44"/>
      <c r="Y105" s="44"/>
    </row>
    <row r="106" spans="1:25" hidden="1" outlineLevel="1" collapsed="1">
      <c r="A106" s="9">
        <v>43435</v>
      </c>
      <c r="B106" s="44">
        <v>7781.0877747300019</v>
      </c>
      <c r="C106" s="44">
        <f t="shared" ref="C106" si="351">I106+O106</f>
        <v>2608.6124900600003</v>
      </c>
      <c r="D106" s="44">
        <f t="shared" ref="D106" si="352">J106+P106</f>
        <v>5172.4752846699994</v>
      </c>
      <c r="E106" s="44">
        <f t="shared" ref="E106" si="353">K106+Q106</f>
        <v>3945.5076921200002</v>
      </c>
      <c r="F106" s="44">
        <f t="shared" ref="F106" si="354">L106+R106</f>
        <v>1191.0624942500001</v>
      </c>
      <c r="G106" s="44">
        <f t="shared" ref="G106" si="355">M106+S106</f>
        <v>35.905098299999999</v>
      </c>
      <c r="H106" s="44">
        <f t="shared" ref="H106" si="356">SUM(I106:J106)</f>
        <v>5088.2279418199996</v>
      </c>
      <c r="I106" s="44">
        <v>2208.6021937400001</v>
      </c>
      <c r="J106" s="44">
        <f t="shared" ref="J106" si="357">SUM(K106:M106)</f>
        <v>2879.62574808</v>
      </c>
      <c r="K106" s="44">
        <v>2393.7985127400002</v>
      </c>
      <c r="L106" s="44">
        <v>460.46405344999999</v>
      </c>
      <c r="M106" s="44">
        <v>25.36318189</v>
      </c>
      <c r="N106" s="44">
        <f t="shared" ref="N106" si="358">SUM(O106:P106)</f>
        <v>2692.85983291</v>
      </c>
      <c r="O106" s="44">
        <v>400.01029632000001</v>
      </c>
      <c r="P106" s="44">
        <f t="shared" ref="P106" si="359">SUM(Q106:S106)</f>
        <v>2292.8495365899998</v>
      </c>
      <c r="Q106" s="44">
        <v>1551.70917938</v>
      </c>
      <c r="R106" s="44">
        <v>730.59844080000005</v>
      </c>
      <c r="S106" s="44">
        <v>10.541916410000001</v>
      </c>
      <c r="T106" s="44"/>
      <c r="U106" s="44"/>
      <c r="V106" s="44"/>
      <c r="W106" s="44"/>
      <c r="X106" s="44"/>
      <c r="Y106" s="44"/>
    </row>
    <row r="107" spans="1:25" hidden="1" outlineLevel="1" collapsed="1">
      <c r="A107" s="9">
        <v>43466</v>
      </c>
      <c r="B107" s="44">
        <v>7812.6884193899996</v>
      </c>
      <c r="C107" s="44">
        <f t="shared" ref="C107" si="360">I107+O107</f>
        <v>2566.7894199100001</v>
      </c>
      <c r="D107" s="44">
        <f t="shared" ref="D107" si="361">J107+P107</f>
        <v>5245.8989994800004</v>
      </c>
      <c r="E107" s="44">
        <f t="shared" ref="E107" si="362">K107+Q107</f>
        <v>4032.0084155200002</v>
      </c>
      <c r="F107" s="44">
        <f t="shared" ref="F107" si="363">L107+R107</f>
        <v>1176.9811904399999</v>
      </c>
      <c r="G107" s="44">
        <f t="shared" ref="G107" si="364">M107+S107</f>
        <v>36.909393520000002</v>
      </c>
      <c r="H107" s="44">
        <f t="shared" ref="H107" si="365">SUM(I107:J107)</f>
        <v>5101.9744215000001</v>
      </c>
      <c r="I107" s="44">
        <v>2152.5798553099999</v>
      </c>
      <c r="J107" s="44">
        <f t="shared" ref="J107" si="366">SUM(K107:M107)</f>
        <v>2949.3945661900002</v>
      </c>
      <c r="K107" s="44">
        <v>2459.2218087199999</v>
      </c>
      <c r="L107" s="44">
        <v>464.56557719</v>
      </c>
      <c r="M107" s="44">
        <v>25.607180280000001</v>
      </c>
      <c r="N107" s="44">
        <f t="shared" ref="N107" si="367">SUM(O107:P107)</f>
        <v>2710.7139978900004</v>
      </c>
      <c r="O107" s="44">
        <v>414.20956460000002</v>
      </c>
      <c r="P107" s="44">
        <f t="shared" ref="P107" si="368">SUM(Q107:S107)</f>
        <v>2296.5044332900002</v>
      </c>
      <c r="Q107" s="44">
        <v>1572.7866068000001</v>
      </c>
      <c r="R107" s="44">
        <v>712.41561324999998</v>
      </c>
      <c r="S107" s="44">
        <v>11.30221324</v>
      </c>
      <c r="T107" s="44"/>
      <c r="U107" s="44"/>
      <c r="V107" s="44"/>
      <c r="W107" s="44"/>
      <c r="X107" s="44"/>
      <c r="Y107" s="44"/>
    </row>
    <row r="108" spans="1:25" hidden="1" outlineLevel="1" collapsed="1">
      <c r="A108" s="9">
        <v>43497</v>
      </c>
      <c r="B108" s="44">
        <v>7801.0404828600003</v>
      </c>
      <c r="C108" s="44">
        <f t="shared" ref="C108" si="369">I108+O108</f>
        <v>2586.0047953799999</v>
      </c>
      <c r="D108" s="44">
        <f t="shared" ref="D108" si="370">J108+P108</f>
        <v>5215.03568748</v>
      </c>
      <c r="E108" s="44">
        <f t="shared" ref="E108" si="371">K108+Q108</f>
        <v>4079.4887699999999</v>
      </c>
      <c r="F108" s="44">
        <f t="shared" ref="F108" si="372">L108+R108</f>
        <v>1098.1751831900001</v>
      </c>
      <c r="G108" s="44">
        <f t="shared" ref="G108" si="373">M108+S108</f>
        <v>37.371734289999999</v>
      </c>
      <c r="H108" s="44">
        <f t="shared" ref="H108" si="374">SUM(I108:J108)</f>
        <v>5138.1425522199997</v>
      </c>
      <c r="I108" s="44">
        <v>2164.6195511999999</v>
      </c>
      <c r="J108" s="44">
        <f t="shared" ref="J108" si="375">SUM(K108:M108)</f>
        <v>2973.5230010199998</v>
      </c>
      <c r="K108" s="44">
        <v>2498.7055801900001</v>
      </c>
      <c r="L108" s="44">
        <v>449.02810249999999</v>
      </c>
      <c r="M108" s="44">
        <v>25.78931833</v>
      </c>
      <c r="N108" s="44">
        <f t="shared" ref="N108" si="376">SUM(O108:P108)</f>
        <v>2662.8979306400001</v>
      </c>
      <c r="O108" s="44">
        <v>421.38524417999997</v>
      </c>
      <c r="P108" s="44">
        <f t="shared" ref="P108" si="377">SUM(Q108:S108)</f>
        <v>2241.5126864600002</v>
      </c>
      <c r="Q108" s="44">
        <v>1580.7831898100001</v>
      </c>
      <c r="R108" s="44">
        <v>649.14708069000005</v>
      </c>
      <c r="S108" s="44">
        <v>11.582415960000001</v>
      </c>
      <c r="T108" s="44"/>
      <c r="U108" s="44"/>
      <c r="V108" s="44"/>
      <c r="W108" s="44"/>
      <c r="X108" s="44"/>
      <c r="Y108" s="44"/>
    </row>
    <row r="109" spans="1:25" hidden="1" outlineLevel="1" collapsed="1">
      <c r="A109" s="9">
        <v>43525</v>
      </c>
      <c r="B109" s="44">
        <v>7889.4593071499994</v>
      </c>
      <c r="C109" s="44">
        <f t="shared" ref="C109" si="378">I109+O109</f>
        <v>2634.7391471700003</v>
      </c>
      <c r="D109" s="44">
        <f t="shared" ref="D109" si="379">J109+P109</f>
        <v>5254.7201599800001</v>
      </c>
      <c r="E109" s="44">
        <f t="shared" ref="E109" si="380">K109+Q109</f>
        <v>4152.2737013699998</v>
      </c>
      <c r="F109" s="44">
        <f t="shared" ref="F109" si="381">L109+R109</f>
        <v>1064.71935783</v>
      </c>
      <c r="G109" s="44">
        <f t="shared" ref="G109" si="382">M109+S109</f>
        <v>37.727100780000001</v>
      </c>
      <c r="H109" s="44">
        <f t="shared" ref="H109" si="383">SUM(I109:J109)</f>
        <v>5189.1715876500002</v>
      </c>
      <c r="I109" s="44">
        <v>2199.55674322</v>
      </c>
      <c r="J109" s="44">
        <f t="shared" ref="J109" si="384">SUM(K109:M109)</f>
        <v>2989.6148444299997</v>
      </c>
      <c r="K109" s="44">
        <v>2535.98942076</v>
      </c>
      <c r="L109" s="44">
        <v>427.48263952000002</v>
      </c>
      <c r="M109" s="44">
        <v>26.142784150000001</v>
      </c>
      <c r="N109" s="44">
        <f t="shared" ref="N109" si="385">SUM(O109:P109)</f>
        <v>2700.2877195000001</v>
      </c>
      <c r="O109" s="44">
        <v>435.18240394999998</v>
      </c>
      <c r="P109" s="44">
        <f t="shared" ref="P109" si="386">SUM(Q109:S109)</f>
        <v>2265.1053155500003</v>
      </c>
      <c r="Q109" s="44">
        <v>1616.28428061</v>
      </c>
      <c r="R109" s="44">
        <v>637.23671831000001</v>
      </c>
      <c r="S109" s="44">
        <v>11.58431663</v>
      </c>
      <c r="T109" s="44"/>
      <c r="U109" s="44"/>
      <c r="V109" s="44"/>
      <c r="W109" s="44"/>
      <c r="X109" s="44"/>
      <c r="Y109" s="44"/>
    </row>
    <row r="110" spans="1:25" hidden="1" outlineLevel="1" collapsed="1">
      <c r="A110" s="9">
        <v>43556</v>
      </c>
      <c r="B110" s="44">
        <v>7941.7506559100002</v>
      </c>
      <c r="C110" s="44">
        <f t="shared" ref="C110" si="387">I110+O110</f>
        <v>2760.6300391099999</v>
      </c>
      <c r="D110" s="44">
        <f t="shared" ref="D110" si="388">J110+P110</f>
        <v>5181.1206168000008</v>
      </c>
      <c r="E110" s="44">
        <f t="shared" ref="E110" si="389">K110+Q110</f>
        <v>4138.8912963600005</v>
      </c>
      <c r="F110" s="44">
        <f t="shared" ref="F110" si="390">L110+R110</f>
        <v>1003.9120391599999</v>
      </c>
      <c r="G110" s="44">
        <f t="shared" ref="G110" si="391">M110+S110</f>
        <v>38.317281280000003</v>
      </c>
      <c r="H110" s="44">
        <f t="shared" ref="H110" si="392">SUM(I110:J110)</f>
        <v>5329.09496502</v>
      </c>
      <c r="I110" s="44">
        <v>2338.8409502499999</v>
      </c>
      <c r="J110" s="44">
        <f t="shared" ref="J110" si="393">SUM(K110:M110)</f>
        <v>2990.2540147700001</v>
      </c>
      <c r="K110" s="44">
        <v>2558.8118648200002</v>
      </c>
      <c r="L110" s="44">
        <v>405.27830583999997</v>
      </c>
      <c r="M110" s="44">
        <v>26.163844109999999</v>
      </c>
      <c r="N110" s="44">
        <f t="shared" ref="N110" si="394">SUM(O110:P110)</f>
        <v>2612.6556908900002</v>
      </c>
      <c r="O110" s="44">
        <v>421.78908885999999</v>
      </c>
      <c r="P110" s="44">
        <f t="shared" ref="P110" si="395">SUM(Q110:S110)</f>
        <v>2190.8666020300002</v>
      </c>
      <c r="Q110" s="44">
        <v>1580.0794315400001</v>
      </c>
      <c r="R110" s="44">
        <v>598.63373332000003</v>
      </c>
      <c r="S110" s="44">
        <v>12.15343717</v>
      </c>
      <c r="T110" s="44"/>
      <c r="U110" s="44"/>
      <c r="V110" s="44"/>
      <c r="W110" s="44"/>
      <c r="X110" s="44"/>
      <c r="Y110" s="44"/>
    </row>
    <row r="111" spans="1:25" hidden="1" outlineLevel="1" collapsed="1">
      <c r="A111" s="9">
        <v>43586</v>
      </c>
      <c r="B111" s="44">
        <v>7867.0228734199991</v>
      </c>
      <c r="C111" s="44">
        <f t="shared" ref="C111" si="396">I111+O111</f>
        <v>2669.7520540099999</v>
      </c>
      <c r="D111" s="44">
        <f t="shared" ref="D111" si="397">J111+P111</f>
        <v>5197.2708194099996</v>
      </c>
      <c r="E111" s="44">
        <f t="shared" ref="E111" si="398">K111+Q111</f>
        <v>4181.5891054900003</v>
      </c>
      <c r="F111" s="44">
        <f t="shared" ref="F111" si="399">L111+R111</f>
        <v>977.19372708000003</v>
      </c>
      <c r="G111" s="44">
        <f t="shared" ref="G111" si="400">M111+S111</f>
        <v>38.487986840000005</v>
      </c>
      <c r="H111" s="44">
        <f t="shared" ref="H111" si="401">SUM(I111:J111)</f>
        <v>5221.6239842699997</v>
      </c>
      <c r="I111" s="44">
        <v>2224.39129224</v>
      </c>
      <c r="J111" s="44">
        <f t="shared" ref="J111" si="402">SUM(K111:M111)</f>
        <v>2997.2326920300002</v>
      </c>
      <c r="K111" s="44">
        <v>2574.2924176500001</v>
      </c>
      <c r="L111" s="44">
        <v>396.92954894000002</v>
      </c>
      <c r="M111" s="44">
        <v>26.010725440000002</v>
      </c>
      <c r="N111" s="44">
        <f t="shared" ref="N111" si="403">SUM(O111:P111)</f>
        <v>2645.3988891499998</v>
      </c>
      <c r="O111" s="44">
        <v>445.36076177000001</v>
      </c>
      <c r="P111" s="44">
        <f t="shared" ref="P111" si="404">SUM(Q111:S111)</f>
        <v>2200.0381273799999</v>
      </c>
      <c r="Q111" s="44">
        <v>1607.29668784</v>
      </c>
      <c r="R111" s="44">
        <v>580.26417814000001</v>
      </c>
      <c r="S111" s="44">
        <v>12.4772614</v>
      </c>
      <c r="T111" s="44"/>
      <c r="U111" s="44"/>
      <c r="V111" s="44"/>
      <c r="W111" s="44"/>
      <c r="X111" s="44"/>
      <c r="Y111" s="44"/>
    </row>
    <row r="112" spans="1:25" hidden="1" outlineLevel="1" collapsed="1">
      <c r="A112" s="9">
        <v>43617</v>
      </c>
      <c r="B112" s="44">
        <v>8122.8460727399997</v>
      </c>
      <c r="C112" s="44">
        <f t="shared" ref="C112" si="405">I112+O112</f>
        <v>2978.3456625599997</v>
      </c>
      <c r="D112" s="44">
        <f t="shared" ref="D112" si="406">J112+P112</f>
        <v>5144.5004101800005</v>
      </c>
      <c r="E112" s="44">
        <f t="shared" ref="E112" si="407">K112+Q112</f>
        <v>4179.30434737</v>
      </c>
      <c r="F112" s="44">
        <f t="shared" ref="F112" si="408">L112+R112</f>
        <v>927.59876439999994</v>
      </c>
      <c r="G112" s="44">
        <f t="shared" ref="G112" si="409">M112+S112</f>
        <v>37.597298410000001</v>
      </c>
      <c r="H112" s="44">
        <f t="shared" ref="H112" si="410">SUM(I112:J112)</f>
        <v>5510.5555613500001</v>
      </c>
      <c r="I112" s="44">
        <v>2519.9998517899999</v>
      </c>
      <c r="J112" s="44">
        <f t="shared" ref="J112" si="411">SUM(K112:M112)</f>
        <v>2990.5557095600002</v>
      </c>
      <c r="K112" s="44">
        <v>2596.3587019000001</v>
      </c>
      <c r="L112" s="44">
        <v>368.52578115</v>
      </c>
      <c r="M112" s="44">
        <v>25.67122651</v>
      </c>
      <c r="N112" s="44">
        <f t="shared" ref="N112" si="412">SUM(O112:P112)</f>
        <v>2612.2905113899997</v>
      </c>
      <c r="O112" s="44">
        <v>458.34581077000001</v>
      </c>
      <c r="P112" s="44">
        <f t="shared" ref="P112" si="413">SUM(Q112:S112)</f>
        <v>2153.9447006199998</v>
      </c>
      <c r="Q112" s="44">
        <v>1582.94564547</v>
      </c>
      <c r="R112" s="44">
        <v>559.07298324999999</v>
      </c>
      <c r="S112" s="44">
        <v>11.9260719</v>
      </c>
      <c r="T112" s="44"/>
      <c r="U112" s="44"/>
      <c r="V112" s="44"/>
      <c r="W112" s="44"/>
      <c r="X112" s="44"/>
      <c r="Y112" s="44"/>
    </row>
    <row r="113" spans="1:25" hidden="1" outlineLevel="1" collapsed="1">
      <c r="A113" s="9">
        <v>43647</v>
      </c>
      <c r="B113" s="44">
        <v>7909.4749371700018</v>
      </c>
      <c r="C113" s="44">
        <f t="shared" ref="C113" si="414">I113+O113</f>
        <v>2783.4608535299999</v>
      </c>
      <c r="D113" s="44">
        <f t="shared" ref="D113" si="415">J113+P113</f>
        <v>5126.0140836400005</v>
      </c>
      <c r="E113" s="44">
        <f t="shared" ref="E113" si="416">K113+Q113</f>
        <v>4088.7618219700003</v>
      </c>
      <c r="F113" s="44">
        <f t="shared" ref="F113" si="417">L113+R113</f>
        <v>1002.7357530700001</v>
      </c>
      <c r="G113" s="44">
        <f t="shared" ref="G113" si="418">M113+S113</f>
        <v>34.516508600000002</v>
      </c>
      <c r="H113" s="44">
        <f t="shared" ref="H113" si="419">SUM(I113:J113)</f>
        <v>5342.6366594900001</v>
      </c>
      <c r="I113" s="44">
        <v>2335.7576803699999</v>
      </c>
      <c r="J113" s="44">
        <f t="shared" ref="J113" si="420">SUM(K113:M113)</f>
        <v>3006.8789791200002</v>
      </c>
      <c r="K113" s="44">
        <v>2520.9726255300002</v>
      </c>
      <c r="L113" s="44">
        <v>460.76820414000002</v>
      </c>
      <c r="M113" s="44">
        <v>25.13814945</v>
      </c>
      <c r="N113" s="44">
        <f t="shared" ref="N113" si="421">SUM(O113:P113)</f>
        <v>2566.8382776800004</v>
      </c>
      <c r="O113" s="44">
        <v>447.70317316000001</v>
      </c>
      <c r="P113" s="44">
        <f t="shared" ref="P113" si="422">SUM(Q113:S113)</f>
        <v>2119.1351045200004</v>
      </c>
      <c r="Q113" s="44">
        <v>1567.7891964400001</v>
      </c>
      <c r="R113" s="44">
        <v>541.96754893000002</v>
      </c>
      <c r="S113" s="44">
        <v>9.3783591499999996</v>
      </c>
      <c r="T113" s="44"/>
      <c r="U113" s="44"/>
      <c r="V113" s="44"/>
      <c r="W113" s="44"/>
      <c r="X113" s="44"/>
      <c r="Y113" s="44"/>
    </row>
    <row r="114" spans="1:25" hidden="1" outlineLevel="1" collapsed="1">
      <c r="A114" s="9">
        <v>43678</v>
      </c>
      <c r="B114" s="44">
        <v>8039.1489549000007</v>
      </c>
      <c r="C114" s="44">
        <f t="shared" ref="C114" si="423">I114+O114</f>
        <v>2832.9171615</v>
      </c>
      <c r="D114" s="44">
        <f t="shared" ref="D114" si="424">J114+P114</f>
        <v>5206.2317934000002</v>
      </c>
      <c r="E114" s="44">
        <f t="shared" ref="E114" si="425">K114+Q114</f>
        <v>4156.1332237000006</v>
      </c>
      <c r="F114" s="44">
        <f t="shared" ref="F114" si="426">L114+R114</f>
        <v>1016.4631682300001</v>
      </c>
      <c r="G114" s="44">
        <f t="shared" ref="G114" si="427">M114+S114</f>
        <v>33.635401469999998</v>
      </c>
      <c r="H114" s="44">
        <f t="shared" ref="H114" si="428">SUM(I114:J114)</f>
        <v>5402.7397484600006</v>
      </c>
      <c r="I114" s="44">
        <v>2360.05107284</v>
      </c>
      <c r="J114" s="44">
        <f t="shared" ref="J114" si="429">SUM(K114:M114)</f>
        <v>3042.6886756200001</v>
      </c>
      <c r="K114" s="44">
        <v>2556.0307965100001</v>
      </c>
      <c r="L114" s="44">
        <v>462.00351375000002</v>
      </c>
      <c r="M114" s="44">
        <v>24.65436536</v>
      </c>
      <c r="N114" s="44">
        <f t="shared" ref="N114" si="430">SUM(O114:P114)</f>
        <v>2636.4092064400002</v>
      </c>
      <c r="O114" s="44">
        <v>472.86608866</v>
      </c>
      <c r="P114" s="44">
        <f t="shared" ref="P114" si="431">SUM(Q114:S114)</f>
        <v>2163.5431177800001</v>
      </c>
      <c r="Q114" s="44">
        <v>1600.1024271900001</v>
      </c>
      <c r="R114" s="44">
        <v>554.45965448000004</v>
      </c>
      <c r="S114" s="44">
        <v>8.9810361099999998</v>
      </c>
      <c r="T114" s="44"/>
      <c r="U114" s="44"/>
      <c r="V114" s="44"/>
      <c r="W114" s="44"/>
      <c r="X114" s="44"/>
      <c r="Y114" s="44"/>
    </row>
    <row r="115" spans="1:25" hidden="1" outlineLevel="1" collapsed="1">
      <c r="A115" s="9">
        <v>43709</v>
      </c>
      <c r="B115" s="44">
        <v>8018.4783240999996</v>
      </c>
      <c r="C115" s="44">
        <f t="shared" ref="C115" si="432">I115+O115</f>
        <v>2848.2096881499997</v>
      </c>
      <c r="D115" s="44">
        <f t="shared" ref="D115" si="433">J115+P115</f>
        <v>5170.2686359500003</v>
      </c>
      <c r="E115" s="44">
        <f t="shared" ref="E115" si="434">K115+Q115</f>
        <v>4158.7848871400001</v>
      </c>
      <c r="F115" s="44">
        <f t="shared" ref="F115" si="435">L115+R115</f>
        <v>977.83983108999996</v>
      </c>
      <c r="G115" s="44">
        <f t="shared" ref="G115" si="436">M115+S115</f>
        <v>33.643917720000005</v>
      </c>
      <c r="H115" s="44">
        <f t="shared" ref="H115" si="437">SUM(I115:J115)</f>
        <v>5460.6025466400006</v>
      </c>
      <c r="I115" s="44">
        <v>2381.2542391799998</v>
      </c>
      <c r="J115" s="44">
        <f t="shared" ref="J115" si="438">SUM(K115:M115)</f>
        <v>3079.3483074600003</v>
      </c>
      <c r="K115" s="44">
        <v>2598.51597726</v>
      </c>
      <c r="L115" s="44">
        <v>456.24173081999999</v>
      </c>
      <c r="M115" s="44">
        <v>24.59059938</v>
      </c>
      <c r="N115" s="44">
        <f t="shared" ref="N115" si="439">SUM(O115:P115)</f>
        <v>2557.8757774599999</v>
      </c>
      <c r="O115" s="44">
        <v>466.95544897000002</v>
      </c>
      <c r="P115" s="44">
        <f t="shared" ref="P115" si="440">SUM(Q115:S115)</f>
        <v>2090.92032849</v>
      </c>
      <c r="Q115" s="44">
        <v>1560.2689098799999</v>
      </c>
      <c r="R115" s="44">
        <v>521.59810027000003</v>
      </c>
      <c r="S115" s="44">
        <v>9.0533183400000006</v>
      </c>
      <c r="T115" s="44"/>
      <c r="U115" s="44"/>
      <c r="V115" s="44"/>
      <c r="W115" s="44"/>
      <c r="X115" s="44"/>
      <c r="Y115" s="44"/>
    </row>
    <row r="116" spans="1:25" hidden="1" outlineLevel="1" collapsed="1">
      <c r="A116" s="9">
        <v>43739</v>
      </c>
      <c r="B116" s="44">
        <v>8317.0771382999992</v>
      </c>
      <c r="C116" s="44">
        <f t="shared" ref="C116" si="441">I116+O116</f>
        <v>2961.42963749</v>
      </c>
      <c r="D116" s="44">
        <f t="shared" ref="D116" si="442">J116+P116</f>
        <v>5355.6475008099997</v>
      </c>
      <c r="E116" s="44">
        <f t="shared" ref="E116" si="443">K116+Q116</f>
        <v>4331.5506973499996</v>
      </c>
      <c r="F116" s="44">
        <f t="shared" ref="F116" si="444">L116+R116</f>
        <v>998.66214042000001</v>
      </c>
      <c r="G116" s="44">
        <f t="shared" ref="G116" si="445">M116+S116</f>
        <v>25.434663040000004</v>
      </c>
      <c r="H116" s="44">
        <f t="shared" ref="H116" si="446">SUM(I116:J116)</f>
        <v>5587.7693810299997</v>
      </c>
      <c r="I116" s="44">
        <v>2465.0201496099999</v>
      </c>
      <c r="J116" s="44">
        <f t="shared" ref="J116" si="447">SUM(K116:M116)</f>
        <v>3122.7492314199999</v>
      </c>
      <c r="K116" s="44">
        <v>2643.8195106399999</v>
      </c>
      <c r="L116" s="44">
        <v>461.25317839000002</v>
      </c>
      <c r="M116" s="44">
        <v>17.676542390000002</v>
      </c>
      <c r="N116" s="44">
        <f t="shared" ref="N116" si="448">SUM(O116:P116)</f>
        <v>2729.3077572699999</v>
      </c>
      <c r="O116" s="44">
        <v>496.40948787999997</v>
      </c>
      <c r="P116" s="44">
        <f t="shared" ref="P116" si="449">SUM(Q116:S116)</f>
        <v>2232.8982693899998</v>
      </c>
      <c r="Q116" s="44">
        <v>1687.73118671</v>
      </c>
      <c r="R116" s="44">
        <v>537.40896203</v>
      </c>
      <c r="S116" s="44">
        <v>7.7581206500000004</v>
      </c>
      <c r="T116" s="44"/>
      <c r="U116" s="44"/>
      <c r="V116" s="44"/>
      <c r="W116" s="44"/>
      <c r="X116" s="44"/>
      <c r="Y116" s="44"/>
    </row>
    <row r="117" spans="1:25" hidden="1" outlineLevel="1" collapsed="1">
      <c r="A117" s="9">
        <v>43770</v>
      </c>
      <c r="B117" s="44">
        <v>8485.3918678699993</v>
      </c>
      <c r="C117" s="44">
        <f t="shared" ref="C117" si="450">I117+O117</f>
        <v>3099.4608201299998</v>
      </c>
      <c r="D117" s="44">
        <f t="shared" ref="D117" si="451">J117+P117</f>
        <v>5385.9310477399995</v>
      </c>
      <c r="E117" s="44">
        <f t="shared" ref="E117" si="452">K117+Q117</f>
        <v>4358.1560088099995</v>
      </c>
      <c r="F117" s="44">
        <f t="shared" ref="F117" si="453">L117+R117</f>
        <v>1001.4676792299999</v>
      </c>
      <c r="G117" s="44">
        <f t="shared" ref="G117" si="454">M117+S117</f>
        <v>26.307359699999999</v>
      </c>
      <c r="H117" s="44">
        <f t="shared" ref="H117" si="455">SUM(I117:J117)</f>
        <v>5798.60795874</v>
      </c>
      <c r="I117" s="44">
        <v>2590.75065688</v>
      </c>
      <c r="J117" s="44">
        <f t="shared" ref="J117" si="456">SUM(K117:M117)</f>
        <v>3207.8573018599996</v>
      </c>
      <c r="K117" s="44">
        <v>2704.7966047099999</v>
      </c>
      <c r="L117" s="44">
        <v>484.92748111999998</v>
      </c>
      <c r="M117" s="44">
        <v>18.13321603</v>
      </c>
      <c r="N117" s="44">
        <f t="shared" ref="N117" si="457">SUM(O117:P117)</f>
        <v>2686.7839091299998</v>
      </c>
      <c r="O117" s="44">
        <v>508.71016324999999</v>
      </c>
      <c r="P117" s="44">
        <f t="shared" ref="P117" si="458">SUM(Q117:S117)</f>
        <v>2178.0737458799999</v>
      </c>
      <c r="Q117" s="44">
        <v>1653.3594040999999</v>
      </c>
      <c r="R117" s="44">
        <v>516.54019811000001</v>
      </c>
      <c r="S117" s="44">
        <v>8.1741436699999994</v>
      </c>
      <c r="T117" s="44"/>
      <c r="U117" s="44"/>
      <c r="V117" s="44"/>
      <c r="W117" s="44"/>
      <c r="X117" s="44"/>
      <c r="Y117" s="44"/>
    </row>
    <row r="118" spans="1:25" hidden="1" outlineLevel="1" collapsed="1">
      <c r="A118" s="9">
        <v>43800</v>
      </c>
      <c r="B118" s="44">
        <v>8814.2205520099997</v>
      </c>
      <c r="C118" s="44">
        <f t="shared" ref="C118" si="459">I118+O118</f>
        <v>3337.23244058</v>
      </c>
      <c r="D118" s="44">
        <f t="shared" ref="D118" si="460">J118+P118</f>
        <v>5476.9881114300006</v>
      </c>
      <c r="E118" s="44">
        <f t="shared" ref="E118" si="461">K118+Q118</f>
        <v>4443.7903298399997</v>
      </c>
      <c r="F118" s="44">
        <f t="shared" ref="F118" si="462">L118+R118</f>
        <v>1006.6804411400001</v>
      </c>
      <c r="G118" s="44">
        <f t="shared" ref="G118" si="463">M118+S118</f>
        <v>26.517340449999999</v>
      </c>
      <c r="H118" s="44">
        <f t="shared" ref="H118" si="464">SUM(I118:J118)</f>
        <v>6093.75059702</v>
      </c>
      <c r="I118" s="44">
        <v>2817.4192970700001</v>
      </c>
      <c r="J118" s="44">
        <f t="shared" ref="J118" si="465">SUM(K118:M118)</f>
        <v>3276.3312999499999</v>
      </c>
      <c r="K118" s="44">
        <v>2739.4605243699998</v>
      </c>
      <c r="L118" s="44">
        <v>518.53359521000004</v>
      </c>
      <c r="M118" s="44">
        <v>18.337180369999999</v>
      </c>
      <c r="N118" s="44">
        <f t="shared" ref="N118" si="466">SUM(O118:P118)</f>
        <v>2720.4699549900001</v>
      </c>
      <c r="O118" s="44">
        <v>519.81314351000003</v>
      </c>
      <c r="P118" s="44">
        <f t="shared" ref="P118" si="467">SUM(Q118:S118)</f>
        <v>2200.6568114800002</v>
      </c>
      <c r="Q118" s="44">
        <v>1704.3298054700001</v>
      </c>
      <c r="R118" s="44">
        <v>488.14684592999998</v>
      </c>
      <c r="S118" s="44">
        <v>8.1801600800000003</v>
      </c>
      <c r="T118" s="44"/>
      <c r="U118" s="44"/>
      <c r="V118" s="44"/>
      <c r="W118" s="44"/>
      <c r="X118" s="44"/>
      <c r="Y118" s="44"/>
    </row>
    <row r="119" spans="1:25" hidden="1" outlineLevel="1" collapsed="1">
      <c r="A119" s="9">
        <v>43831</v>
      </c>
      <c r="B119" s="44">
        <v>9027.4213630899994</v>
      </c>
      <c r="C119" s="44">
        <f t="shared" ref="C119" si="468">I119+O119</f>
        <v>3276.8942069700001</v>
      </c>
      <c r="D119" s="44">
        <f t="shared" ref="D119" si="469">J119+P119</f>
        <v>5750.5271561199997</v>
      </c>
      <c r="E119" s="44">
        <f t="shared" ref="E119" si="470">K119+Q119</f>
        <v>4681.71031821</v>
      </c>
      <c r="F119" s="44">
        <f t="shared" ref="F119" si="471">L119+R119</f>
        <v>1040.4240132499999</v>
      </c>
      <c r="G119" s="44">
        <f t="shared" ref="G119" si="472">M119+S119</f>
        <v>28.392824659999999</v>
      </c>
      <c r="H119" s="44">
        <f t="shared" ref="H119" si="473">SUM(I119:J119)</f>
        <v>6111.2811666799998</v>
      </c>
      <c r="I119" s="44">
        <v>2720.89990025</v>
      </c>
      <c r="J119" s="44">
        <f t="shared" ref="J119" si="474">SUM(K119:M119)</f>
        <v>3390.3812664299999</v>
      </c>
      <c r="K119" s="44">
        <v>2832.9447512800002</v>
      </c>
      <c r="L119" s="44">
        <v>539.04260471999999</v>
      </c>
      <c r="M119" s="44">
        <v>18.393910429999998</v>
      </c>
      <c r="N119" s="44">
        <f t="shared" ref="N119" si="475">SUM(O119:P119)</f>
        <v>2916.14019641</v>
      </c>
      <c r="O119" s="44">
        <v>555.99430672000005</v>
      </c>
      <c r="P119" s="44">
        <f t="shared" ref="P119" si="476">SUM(Q119:S119)</f>
        <v>2360.1458896899999</v>
      </c>
      <c r="Q119" s="44">
        <v>1848.76556693</v>
      </c>
      <c r="R119" s="44">
        <v>501.38140852999999</v>
      </c>
      <c r="S119" s="44">
        <v>9.9989142300000005</v>
      </c>
      <c r="T119" s="44"/>
      <c r="U119" s="44"/>
      <c r="V119" s="44"/>
      <c r="W119" s="44"/>
      <c r="X119" s="44"/>
      <c r="Y119" s="44"/>
    </row>
    <row r="120" spans="1:25" hidden="1" outlineLevel="1" collapsed="1">
      <c r="A120" s="9">
        <v>43862</v>
      </c>
      <c r="B120" s="44">
        <v>9076.6424106300001</v>
      </c>
      <c r="C120" s="44">
        <f t="shared" ref="C120" si="477">I120+O120</f>
        <v>3306.4435344600001</v>
      </c>
      <c r="D120" s="44">
        <f t="shared" ref="D120" si="478">J120+P120</f>
        <v>5770.1988761699995</v>
      </c>
      <c r="E120" s="44">
        <f t="shared" ref="E120" si="479">K120+Q120</f>
        <v>4693.3953063400004</v>
      </c>
      <c r="F120" s="44">
        <f t="shared" ref="F120" si="480">L120+R120</f>
        <v>1048.42091471</v>
      </c>
      <c r="G120" s="44">
        <f t="shared" ref="G120" si="481">M120+S120</f>
        <v>28.382655120000003</v>
      </c>
      <c r="H120" s="44">
        <f t="shared" ref="H120" si="482">SUM(I120:J120)</f>
        <v>6174.4757349600004</v>
      </c>
      <c r="I120" s="44">
        <v>2730.2977248500001</v>
      </c>
      <c r="J120" s="44">
        <f t="shared" ref="J120" si="483">SUM(K120:M120)</f>
        <v>3444.1780101099998</v>
      </c>
      <c r="K120" s="44">
        <v>2865.2699359500002</v>
      </c>
      <c r="L120" s="44">
        <v>560.38292865999995</v>
      </c>
      <c r="M120" s="44">
        <v>18.525145500000001</v>
      </c>
      <c r="N120" s="44">
        <f t="shared" ref="N120" si="484">SUM(O120:P120)</f>
        <v>2902.1666756700001</v>
      </c>
      <c r="O120" s="44">
        <v>576.14580961000001</v>
      </c>
      <c r="P120" s="44">
        <f t="shared" ref="P120" si="485">SUM(Q120:S120)</f>
        <v>2326.0208660600001</v>
      </c>
      <c r="Q120" s="44">
        <v>1828.1253703899999</v>
      </c>
      <c r="R120" s="44">
        <v>488.03798604999997</v>
      </c>
      <c r="S120" s="44">
        <v>9.8575096200000001</v>
      </c>
      <c r="T120" s="44"/>
      <c r="U120" s="44"/>
      <c r="V120" s="44"/>
      <c r="W120" s="44"/>
      <c r="X120" s="44"/>
      <c r="Y120" s="44"/>
    </row>
    <row r="121" spans="1:25" hidden="1" outlineLevel="1" collapsed="1">
      <c r="A121" s="9">
        <v>43891</v>
      </c>
      <c r="B121" s="44">
        <v>9456.5514365600011</v>
      </c>
      <c r="C121" s="44">
        <f t="shared" ref="C121" si="486">I121+O121</f>
        <v>3500.5949423800002</v>
      </c>
      <c r="D121" s="44">
        <f t="shared" ref="D121" si="487">J121+P121</f>
        <v>5955.9564941799999</v>
      </c>
      <c r="E121" s="44">
        <f t="shared" ref="E121" si="488">K121+Q121</f>
        <v>4799.6690586200002</v>
      </c>
      <c r="F121" s="44">
        <f t="shared" ref="F121" si="489">L121+R121</f>
        <v>1126.23878745</v>
      </c>
      <c r="G121" s="44">
        <f t="shared" ref="G121" si="490">M121+S121</f>
        <v>30.048648110000002</v>
      </c>
      <c r="H121" s="44">
        <f t="shared" ref="H121" si="491">SUM(I121:J121)</f>
        <v>6218.1849192099999</v>
      </c>
      <c r="I121" s="44">
        <v>2834.8701253600002</v>
      </c>
      <c r="J121" s="44">
        <f t="shared" ref="J121" si="492">SUM(K121:M121)</f>
        <v>3383.3147938500001</v>
      </c>
      <c r="K121" s="44">
        <v>2789.2915866500002</v>
      </c>
      <c r="L121" s="44">
        <v>575.25314416000003</v>
      </c>
      <c r="M121" s="44">
        <v>18.77006304</v>
      </c>
      <c r="N121" s="44">
        <f t="shared" ref="N121" si="493">SUM(O121:P121)</f>
        <v>3238.3665173500003</v>
      </c>
      <c r="O121" s="44">
        <v>665.72481702000005</v>
      </c>
      <c r="P121" s="44">
        <f t="shared" ref="P121" si="494">SUM(Q121:S121)</f>
        <v>2572.6417003300003</v>
      </c>
      <c r="Q121" s="44">
        <v>2010.37747197</v>
      </c>
      <c r="R121" s="44">
        <v>550.98564328999998</v>
      </c>
      <c r="S121" s="44">
        <v>11.27858507</v>
      </c>
      <c r="T121" s="44"/>
      <c r="U121" s="44"/>
      <c r="V121" s="44"/>
      <c r="W121" s="44"/>
      <c r="X121" s="44"/>
      <c r="Y121" s="44"/>
    </row>
    <row r="122" spans="1:25" hidden="1" outlineLevel="1" collapsed="1">
      <c r="A122" s="9">
        <v>43922</v>
      </c>
      <c r="B122" s="44">
        <v>9750.5602057200012</v>
      </c>
      <c r="C122" s="44">
        <f t="shared" ref="C122" si="495">I122+O122</f>
        <v>3998.7411523500004</v>
      </c>
      <c r="D122" s="44">
        <f t="shared" ref="D122" si="496">J122+P122</f>
        <v>5751.8190533699999</v>
      </c>
      <c r="E122" s="44">
        <f t="shared" ref="E122" si="497">K122+Q122</f>
        <v>4602.9024592200003</v>
      </c>
      <c r="F122" s="44">
        <f t="shared" ref="F122" si="498">L122+R122</f>
        <v>1119.0511455000001</v>
      </c>
      <c r="G122" s="44">
        <f t="shared" ref="G122" si="499">M122+S122</f>
        <v>29.865448649999998</v>
      </c>
      <c r="H122" s="44">
        <f t="shared" ref="H122" si="500">SUM(I122:J122)</f>
        <v>6711.9659161999998</v>
      </c>
      <c r="I122" s="44">
        <v>3374.1140400200002</v>
      </c>
      <c r="J122" s="44">
        <f t="shared" ref="J122" si="501">SUM(K122:M122)</f>
        <v>3337.8518761799996</v>
      </c>
      <c r="K122" s="44">
        <v>2737.9823647899998</v>
      </c>
      <c r="L122" s="44">
        <v>581.18418320000001</v>
      </c>
      <c r="M122" s="44">
        <v>18.68532819</v>
      </c>
      <c r="N122" s="44">
        <f t="shared" ref="N122" si="502">SUM(O122:P122)</f>
        <v>3038.5942895200005</v>
      </c>
      <c r="O122" s="44">
        <v>624.62711233000005</v>
      </c>
      <c r="P122" s="44">
        <f t="shared" ref="P122" si="503">SUM(Q122:S122)</f>
        <v>2413.9671771900003</v>
      </c>
      <c r="Q122" s="44">
        <v>1864.9200944300001</v>
      </c>
      <c r="R122" s="44">
        <v>537.86696229999995</v>
      </c>
      <c r="S122" s="44">
        <v>11.180120459999999</v>
      </c>
      <c r="T122" s="44"/>
      <c r="U122" s="44"/>
      <c r="V122" s="44"/>
      <c r="W122" s="44"/>
      <c r="X122" s="44"/>
      <c r="Y122" s="44"/>
    </row>
    <row r="123" spans="1:25" hidden="1" outlineLevel="1" collapsed="1">
      <c r="A123" s="9">
        <v>43952</v>
      </c>
      <c r="B123" s="44">
        <v>9753.2534724899997</v>
      </c>
      <c r="C123" s="44">
        <f t="shared" ref="C123" si="504">I123+O123</f>
        <v>4063.1312770700001</v>
      </c>
      <c r="D123" s="44">
        <f t="shared" ref="D123" si="505">J123+P123</f>
        <v>5690.1221954199991</v>
      </c>
      <c r="E123" s="44">
        <f t="shared" ref="E123" si="506">K123+Q123</f>
        <v>4534.9444297</v>
      </c>
      <c r="F123" s="44">
        <f t="shared" ref="F123" si="507">L123+R123</f>
        <v>1125.5132565500001</v>
      </c>
      <c r="G123" s="44">
        <f t="shared" ref="G123" si="508">M123+S123</f>
        <v>29.664509169999999</v>
      </c>
      <c r="H123" s="44">
        <f t="shared" ref="H123" si="509">SUM(I123:J123)</f>
        <v>6747.7989704399997</v>
      </c>
      <c r="I123" s="44">
        <v>3415.8829560300001</v>
      </c>
      <c r="J123" s="44">
        <f t="shared" ref="J123" si="510">SUM(K123:M123)</f>
        <v>3331.9160144099997</v>
      </c>
      <c r="K123" s="44">
        <v>2724.6108154399999</v>
      </c>
      <c r="L123" s="44">
        <v>588.69824411000002</v>
      </c>
      <c r="M123" s="44">
        <v>18.606954859999998</v>
      </c>
      <c r="N123" s="44">
        <f t="shared" ref="N123" si="511">SUM(O123:P123)</f>
        <v>3005.45450205</v>
      </c>
      <c r="O123" s="44">
        <v>647.24832103999995</v>
      </c>
      <c r="P123" s="44">
        <f t="shared" ref="P123" si="512">SUM(Q123:S123)</f>
        <v>2358.2061810099999</v>
      </c>
      <c r="Q123" s="44">
        <v>1810.3336142600001</v>
      </c>
      <c r="R123" s="44">
        <v>536.81501244000003</v>
      </c>
      <c r="S123" s="44">
        <v>11.05755431</v>
      </c>
      <c r="T123" s="44"/>
      <c r="U123" s="44"/>
      <c r="V123" s="44"/>
      <c r="W123" s="44"/>
      <c r="X123" s="44"/>
      <c r="Y123" s="44"/>
    </row>
    <row r="124" spans="1:25" hidden="1" outlineLevel="1" collapsed="1">
      <c r="A124" s="9">
        <v>43983</v>
      </c>
      <c r="B124" s="44">
        <v>9922.34763896</v>
      </c>
      <c r="C124" s="44">
        <f t="shared" ref="C124" si="513">I124+O124</f>
        <v>4215.9012409699999</v>
      </c>
      <c r="D124" s="44">
        <f t="shared" ref="D124" si="514">J124+P124</f>
        <v>5706.4463979900002</v>
      </c>
      <c r="E124" s="44">
        <f t="shared" ref="E124" si="515">K124+Q124</f>
        <v>4531.1259728499999</v>
      </c>
      <c r="F124" s="44">
        <f t="shared" ref="F124" si="516">L124+R124</f>
        <v>1145.57474731</v>
      </c>
      <c r="G124" s="44">
        <f t="shared" ref="G124" si="517">M124+S124</f>
        <v>29.745677829999998</v>
      </c>
      <c r="H124" s="44">
        <f t="shared" ref="H124" si="518">SUM(I124:J124)</f>
        <v>6945.5079738799996</v>
      </c>
      <c r="I124" s="44">
        <v>3510.23515193</v>
      </c>
      <c r="J124" s="44">
        <f t="shared" ref="J124" si="519">SUM(K124:M124)</f>
        <v>3435.27282195</v>
      </c>
      <c r="K124" s="44">
        <v>2817.8840136700001</v>
      </c>
      <c r="L124" s="44">
        <v>598.90341389000002</v>
      </c>
      <c r="M124" s="44">
        <v>18.48539439</v>
      </c>
      <c r="N124" s="44">
        <f t="shared" ref="N124" si="520">SUM(O124:P124)</f>
        <v>2976.83966508</v>
      </c>
      <c r="O124" s="44">
        <v>705.66608903999997</v>
      </c>
      <c r="P124" s="44">
        <f t="shared" ref="P124" si="521">SUM(Q124:S124)</f>
        <v>2271.1735760400002</v>
      </c>
      <c r="Q124" s="44">
        <v>1713.2419591800001</v>
      </c>
      <c r="R124" s="44">
        <v>546.67133342</v>
      </c>
      <c r="S124" s="44">
        <v>11.26028344</v>
      </c>
      <c r="T124" s="44"/>
      <c r="U124" s="44"/>
      <c r="V124" s="44"/>
      <c r="W124" s="44"/>
      <c r="X124" s="44"/>
      <c r="Y124" s="44"/>
    </row>
    <row r="125" spans="1:25" hidden="1" outlineLevel="1" collapsed="1">
      <c r="A125" s="9">
        <v>44013</v>
      </c>
      <c r="B125" s="44">
        <v>10051.819715319998</v>
      </c>
      <c r="C125" s="44">
        <f t="shared" ref="C125" si="522">I125+O125</f>
        <v>4292.1428211000002</v>
      </c>
      <c r="D125" s="44">
        <f t="shared" ref="D125" si="523">J125+P125</f>
        <v>5759.6768942199997</v>
      </c>
      <c r="E125" s="44">
        <f t="shared" ref="E125" si="524">K125+Q125</f>
        <v>4547.5778617699998</v>
      </c>
      <c r="F125" s="44">
        <f t="shared" ref="F125" si="525">L125+R125</f>
        <v>1181.9455597799999</v>
      </c>
      <c r="G125" s="44">
        <f t="shared" ref="G125" si="526">M125+S125</f>
        <v>30.153472669999999</v>
      </c>
      <c r="H125" s="44">
        <f t="shared" ref="H125" si="527">SUM(I125:J125)</f>
        <v>6944.5369591599992</v>
      </c>
      <c r="I125" s="44">
        <v>3532.73140337</v>
      </c>
      <c r="J125" s="44">
        <f t="shared" ref="J125" si="528">SUM(K125:M125)</f>
        <v>3411.8055557899997</v>
      </c>
      <c r="K125" s="44">
        <v>2782.9392377499998</v>
      </c>
      <c r="L125" s="44">
        <v>610.43805111999995</v>
      </c>
      <c r="M125" s="44">
        <v>18.428266919999999</v>
      </c>
      <c r="N125" s="44">
        <f t="shared" ref="N125" si="529">SUM(O125:P125)</f>
        <v>3107.2827561599997</v>
      </c>
      <c r="O125" s="44">
        <v>759.41141773000004</v>
      </c>
      <c r="P125" s="44">
        <f t="shared" ref="P125" si="530">SUM(Q125:S125)</f>
        <v>2347.8713384299999</v>
      </c>
      <c r="Q125" s="44">
        <v>1764.63862402</v>
      </c>
      <c r="R125" s="44">
        <v>571.50750865999998</v>
      </c>
      <c r="S125" s="44">
        <v>11.725205750000001</v>
      </c>
      <c r="T125" s="44"/>
      <c r="U125" s="44"/>
      <c r="V125" s="44"/>
      <c r="W125" s="44"/>
      <c r="X125" s="44"/>
      <c r="Y125" s="44"/>
    </row>
    <row r="126" spans="1:25" hidden="1" outlineLevel="1" collapsed="1">
      <c r="A126" s="9">
        <v>44044</v>
      </c>
      <c r="B126" s="44">
        <v>10063.18582151</v>
      </c>
      <c r="C126" s="44">
        <f t="shared" ref="C126" si="531">I126+O126</f>
        <v>4365.5531628899998</v>
      </c>
      <c r="D126" s="44">
        <f t="shared" ref="D126" si="532">J126+P126</f>
        <v>5697.6326586199993</v>
      </c>
      <c r="E126" s="44">
        <f t="shared" ref="E126" si="533">K126+Q126</f>
        <v>4479.8577179499998</v>
      </c>
      <c r="F126" s="44">
        <f t="shared" ref="F126" si="534">L126+R126</f>
        <v>1197.6798669</v>
      </c>
      <c r="G126" s="44">
        <f t="shared" ref="G126" si="535">M126+S126</f>
        <v>20.095073769999999</v>
      </c>
      <c r="H126" s="44">
        <f t="shared" ref="H126" si="536">SUM(I126:J126)</f>
        <v>6978.2523092800002</v>
      </c>
      <c r="I126" s="44">
        <v>3588.2696675900002</v>
      </c>
      <c r="J126" s="44">
        <f t="shared" ref="J126" si="537">SUM(K126:M126)</f>
        <v>3389.98264169</v>
      </c>
      <c r="K126" s="44">
        <v>2750.4052445100001</v>
      </c>
      <c r="L126" s="44">
        <v>631.68621188999998</v>
      </c>
      <c r="M126" s="44">
        <v>7.8911852900000001</v>
      </c>
      <c r="N126" s="44">
        <f t="shared" ref="N126" si="538">SUM(O126:P126)</f>
        <v>3084.9335122299999</v>
      </c>
      <c r="O126" s="44">
        <v>777.28349530000003</v>
      </c>
      <c r="P126" s="44">
        <f t="shared" ref="P126" si="539">SUM(Q126:S126)</f>
        <v>2307.6500169299998</v>
      </c>
      <c r="Q126" s="44">
        <v>1729.4524734399999</v>
      </c>
      <c r="R126" s="44">
        <v>565.99365501</v>
      </c>
      <c r="S126" s="44">
        <v>12.20388848</v>
      </c>
      <c r="T126" s="44"/>
      <c r="U126" s="44"/>
      <c r="V126" s="44"/>
      <c r="W126" s="44"/>
      <c r="X126" s="44"/>
      <c r="Y126" s="44"/>
    </row>
    <row r="127" spans="1:25" hidden="1" outlineLevel="1" collapsed="1">
      <c r="A127" s="9">
        <v>44075</v>
      </c>
      <c r="B127" s="44">
        <v>10294.08554926</v>
      </c>
      <c r="C127" s="44">
        <f t="shared" ref="C127" si="540">I127+O127</f>
        <v>4552.4471434300003</v>
      </c>
      <c r="D127" s="44">
        <f t="shared" ref="D127" si="541">J127+P127</f>
        <v>5741.63840583</v>
      </c>
      <c r="E127" s="44">
        <f t="shared" ref="E127" si="542">K127+Q127</f>
        <v>4496.9658050899998</v>
      </c>
      <c r="F127" s="44">
        <f t="shared" ref="F127" si="543">L127+R127</f>
        <v>1223.2777386500002</v>
      </c>
      <c r="G127" s="44">
        <f t="shared" ref="G127" si="544">M127+S127</f>
        <v>21.39486209</v>
      </c>
      <c r="H127" s="44">
        <f t="shared" ref="H127" si="545">SUM(I127:J127)</f>
        <v>7113.10748676</v>
      </c>
      <c r="I127" s="44">
        <v>3729.6002979700002</v>
      </c>
      <c r="J127" s="44">
        <f t="shared" ref="J127" si="546">SUM(K127:M127)</f>
        <v>3383.5071887899999</v>
      </c>
      <c r="K127" s="44">
        <v>2728.6163719299998</v>
      </c>
      <c r="L127" s="44">
        <v>646.91214777000005</v>
      </c>
      <c r="M127" s="44">
        <v>7.9786690900000004</v>
      </c>
      <c r="N127" s="44">
        <f t="shared" ref="N127" si="547">SUM(O127:P127)</f>
        <v>3180.9780625000003</v>
      </c>
      <c r="O127" s="44">
        <v>822.84684546000005</v>
      </c>
      <c r="P127" s="44">
        <f t="shared" ref="P127" si="548">SUM(Q127:S127)</f>
        <v>2358.1312170400001</v>
      </c>
      <c r="Q127" s="44">
        <v>1768.34943316</v>
      </c>
      <c r="R127" s="44">
        <v>576.36559088000001</v>
      </c>
      <c r="S127" s="44">
        <v>13.416193</v>
      </c>
      <c r="T127" s="44"/>
      <c r="U127" s="44"/>
      <c r="V127" s="44"/>
      <c r="W127" s="44"/>
      <c r="X127" s="44"/>
      <c r="Y127" s="44"/>
    </row>
    <row r="128" spans="1:25" hidden="1" outlineLevel="1" collapsed="1">
      <c r="A128" s="9">
        <v>44105</v>
      </c>
      <c r="B128" s="44">
        <v>10534.106391430001</v>
      </c>
      <c r="C128" s="44">
        <f t="shared" ref="C128" si="549">I128+O128</f>
        <v>4716.9682571800004</v>
      </c>
      <c r="D128" s="44">
        <f t="shared" ref="D128" si="550">J128+P128</f>
        <v>5817.1381342499999</v>
      </c>
      <c r="E128" s="44">
        <f t="shared" ref="E128" si="551">K128+Q128</f>
        <v>4518.03350546</v>
      </c>
      <c r="F128" s="44">
        <f t="shared" ref="F128" si="552">L128+R128</f>
        <v>1277.2044991400001</v>
      </c>
      <c r="G128" s="44">
        <f t="shared" ref="G128" si="553">M128+S128</f>
        <v>21.90012965</v>
      </c>
      <c r="H128" s="44">
        <f t="shared" ref="H128" si="554">SUM(I128:J128)</f>
        <v>7331.5122347199995</v>
      </c>
      <c r="I128" s="44">
        <v>3869.07336119</v>
      </c>
      <c r="J128" s="44">
        <f t="shared" ref="J128" si="555">SUM(K128:M128)</f>
        <v>3462.4388735299995</v>
      </c>
      <c r="K128" s="44">
        <v>2751.1423452099998</v>
      </c>
      <c r="L128" s="44">
        <v>702.93096584</v>
      </c>
      <c r="M128" s="44">
        <v>8.3655624799999995</v>
      </c>
      <c r="N128" s="44">
        <f t="shared" ref="N128" si="556">SUM(O128:P128)</f>
        <v>3202.5941567100003</v>
      </c>
      <c r="O128" s="44">
        <v>847.89489599000001</v>
      </c>
      <c r="P128" s="44">
        <f t="shared" ref="P128" si="557">SUM(Q128:S128)</f>
        <v>2354.6992607200004</v>
      </c>
      <c r="Q128" s="44">
        <v>1766.89116025</v>
      </c>
      <c r="R128" s="44">
        <v>574.27353330000005</v>
      </c>
      <c r="S128" s="44">
        <v>13.534567170000001</v>
      </c>
      <c r="T128" s="44"/>
      <c r="U128" s="44"/>
      <c r="V128" s="44"/>
      <c r="W128" s="44"/>
      <c r="X128" s="44"/>
      <c r="Y128" s="44"/>
    </row>
    <row r="129" spans="1:25" hidden="1" outlineLevel="1" collapsed="1">
      <c r="A129" s="9">
        <v>44136</v>
      </c>
      <c r="B129" s="44">
        <v>10698.477874160002</v>
      </c>
      <c r="C129" s="44">
        <f t="shared" ref="C129" si="558">I129+O129</f>
        <v>4872.9850273699994</v>
      </c>
      <c r="D129" s="44">
        <f t="shared" ref="D129" si="559">J129+P129</f>
        <v>5825.492846789999</v>
      </c>
      <c r="E129" s="44">
        <f t="shared" ref="E129" si="560">K129+Q129</f>
        <v>4503.9320676400002</v>
      </c>
      <c r="F129" s="44">
        <f t="shared" ref="F129" si="561">L129+R129</f>
        <v>1298.4667516</v>
      </c>
      <c r="G129" s="44">
        <f t="shared" ref="G129" si="562">M129+S129</f>
        <v>23.09402755</v>
      </c>
      <c r="H129" s="44">
        <f t="shared" ref="H129" si="563">SUM(I129:J129)</f>
        <v>7485.3354872799991</v>
      </c>
      <c r="I129" s="44">
        <v>3991.1051619899999</v>
      </c>
      <c r="J129" s="44">
        <f t="shared" ref="J129" si="564">SUM(K129:M129)</f>
        <v>3494.2303252899997</v>
      </c>
      <c r="K129" s="44">
        <v>2758.68108248</v>
      </c>
      <c r="L129" s="44">
        <v>726.47256058999994</v>
      </c>
      <c r="M129" s="44">
        <v>9.0766822200000004</v>
      </c>
      <c r="N129" s="44">
        <f t="shared" ref="N129" si="565">SUM(O129:P129)</f>
        <v>3213.1423868799998</v>
      </c>
      <c r="O129" s="44">
        <v>881.87986537999996</v>
      </c>
      <c r="P129" s="44">
        <f t="shared" ref="P129" si="566">SUM(Q129:S129)</f>
        <v>2331.2625214999998</v>
      </c>
      <c r="Q129" s="44">
        <v>1745.25098516</v>
      </c>
      <c r="R129" s="44">
        <v>571.99419101000001</v>
      </c>
      <c r="S129" s="44">
        <v>14.017345329999999</v>
      </c>
      <c r="T129" s="44"/>
      <c r="U129" s="44"/>
      <c r="V129" s="44"/>
      <c r="W129" s="44"/>
      <c r="X129" s="44"/>
      <c r="Y129" s="44"/>
    </row>
    <row r="130" spans="1:25" hidden="1" outlineLevel="1" collapsed="1">
      <c r="A130" s="9">
        <v>44166</v>
      </c>
      <c r="B130" s="44">
        <v>11193.708780090001</v>
      </c>
      <c r="C130" s="44">
        <f t="shared" ref="C130" si="567">I130+O130</f>
        <v>5310.8100605999998</v>
      </c>
      <c r="D130" s="44">
        <f t="shared" ref="D130" si="568">J130+P130</f>
        <v>5882.8987194900001</v>
      </c>
      <c r="E130" s="44">
        <f t="shared" ref="E130" si="569">K130+Q130</f>
        <v>4540.2282929100002</v>
      </c>
      <c r="F130" s="44">
        <f t="shared" ref="F130" si="570">L130+R130</f>
        <v>1319.06301633</v>
      </c>
      <c r="G130" s="44">
        <f t="shared" ref="G130" si="571">M130+S130</f>
        <v>23.607410250000001</v>
      </c>
      <c r="H130" s="44">
        <f t="shared" ref="H130" si="572">SUM(I130:J130)</f>
        <v>7971.5483550200006</v>
      </c>
      <c r="I130" s="44">
        <v>4409.1539066699997</v>
      </c>
      <c r="J130" s="44">
        <f t="shared" ref="J130" si="573">SUM(K130:M130)</f>
        <v>3562.3944483500004</v>
      </c>
      <c r="K130" s="44">
        <v>2813.1394296600001</v>
      </c>
      <c r="L130" s="44">
        <v>739.67734945999996</v>
      </c>
      <c r="M130" s="44">
        <v>9.5776692299999997</v>
      </c>
      <c r="N130" s="44">
        <f t="shared" ref="N130" si="574">SUM(O130:P130)</f>
        <v>3222.1604250700002</v>
      </c>
      <c r="O130" s="44">
        <v>901.65615392999996</v>
      </c>
      <c r="P130" s="44">
        <f t="shared" ref="P130" si="575">SUM(Q130:S130)</f>
        <v>2320.5042711400001</v>
      </c>
      <c r="Q130" s="44">
        <v>1727.08886325</v>
      </c>
      <c r="R130" s="44">
        <v>579.38566687000002</v>
      </c>
      <c r="S130" s="44">
        <v>14.029741019999999</v>
      </c>
      <c r="T130" s="44"/>
      <c r="U130" s="44"/>
      <c r="V130" s="44"/>
      <c r="W130" s="44"/>
      <c r="X130" s="44"/>
      <c r="Y130" s="44"/>
    </row>
    <row r="131" spans="1:25" hidden="1" outlineLevel="1" collapsed="1">
      <c r="A131" s="9">
        <v>44197</v>
      </c>
      <c r="B131" s="44">
        <v>11010.529379529999</v>
      </c>
      <c r="C131" s="44">
        <f t="shared" ref="C131" si="576">I131+O131</f>
        <v>5107.2905782099997</v>
      </c>
      <c r="D131" s="44">
        <f t="shared" ref="D131" si="577">J131+P131</f>
        <v>5903.2388013199998</v>
      </c>
      <c r="E131" s="44">
        <f t="shared" ref="E131" si="578">K131+Q131</f>
        <v>4546.38617875</v>
      </c>
      <c r="F131" s="44">
        <f t="shared" ref="F131" si="579">L131+R131</f>
        <v>1332.3528287399999</v>
      </c>
      <c r="G131" s="44">
        <f t="shared" ref="G131" si="580">M131+S131</f>
        <v>24.499793830000002</v>
      </c>
      <c r="H131" s="44">
        <f t="shared" ref="H131" si="581">SUM(I131:J131)</f>
        <v>7815.4718445599992</v>
      </c>
      <c r="I131" s="44">
        <v>4205.9703644499996</v>
      </c>
      <c r="J131" s="44">
        <f t="shared" ref="J131" si="582">SUM(K131:M131)</f>
        <v>3609.5014801099996</v>
      </c>
      <c r="K131" s="44">
        <v>2839.2589976999998</v>
      </c>
      <c r="L131" s="44">
        <v>760.21675906999997</v>
      </c>
      <c r="M131" s="44">
        <v>10.025723340000001</v>
      </c>
      <c r="N131" s="44">
        <f t="shared" ref="N131" si="583">SUM(O131:P131)</f>
        <v>3195.0575349700002</v>
      </c>
      <c r="O131" s="44">
        <v>901.32021376</v>
      </c>
      <c r="P131" s="44">
        <f t="shared" ref="P131" si="584">SUM(Q131:S131)</f>
        <v>2293.7373212100001</v>
      </c>
      <c r="Q131" s="44">
        <v>1707.12718105</v>
      </c>
      <c r="R131" s="44">
        <v>572.13606966999998</v>
      </c>
      <c r="S131" s="44">
        <v>14.474070490000001</v>
      </c>
      <c r="T131" s="44"/>
      <c r="U131" s="44"/>
      <c r="V131" s="44"/>
      <c r="W131" s="44"/>
      <c r="X131" s="44"/>
      <c r="Y131" s="44"/>
    </row>
    <row r="132" spans="1:25" hidden="1" outlineLevel="1" collapsed="1">
      <c r="A132" s="9">
        <v>44228</v>
      </c>
      <c r="B132" s="44">
        <v>11161.27788985</v>
      </c>
      <c r="C132" s="44">
        <f t="shared" ref="C132" si="585">I132+O132</f>
        <v>5221.3666075500005</v>
      </c>
      <c r="D132" s="44">
        <f t="shared" ref="D132" si="586">J132+P132</f>
        <v>5939.9112822999996</v>
      </c>
      <c r="E132" s="44">
        <f t="shared" ref="E132" si="587">K132+Q132</f>
        <v>4576.0173329099998</v>
      </c>
      <c r="F132" s="44">
        <f t="shared" ref="F132" si="588">L132+R132</f>
        <v>1339.2153678899999</v>
      </c>
      <c r="G132" s="44">
        <f t="shared" ref="G132" si="589">M132+S132</f>
        <v>24.6785815</v>
      </c>
      <c r="H132" s="44">
        <f t="shared" ref="H132" si="590">SUM(I132:J132)</f>
        <v>7944.3788556999998</v>
      </c>
      <c r="I132" s="44">
        <v>4270.37655326</v>
      </c>
      <c r="J132" s="44">
        <f t="shared" ref="J132" si="591">SUM(K132:M132)</f>
        <v>3674.0023024399998</v>
      </c>
      <c r="K132" s="44">
        <v>2893.7175331499998</v>
      </c>
      <c r="L132" s="44">
        <v>769.97776994000003</v>
      </c>
      <c r="M132" s="44">
        <v>10.30699935</v>
      </c>
      <c r="N132" s="44">
        <f t="shared" ref="N132" si="592">SUM(O132:P132)</f>
        <v>3216.8990341499998</v>
      </c>
      <c r="O132" s="44">
        <v>950.99005428999999</v>
      </c>
      <c r="P132" s="44">
        <f t="shared" ref="P132" si="593">SUM(Q132:S132)</f>
        <v>2265.9089798599998</v>
      </c>
      <c r="Q132" s="44">
        <v>1682.29979976</v>
      </c>
      <c r="R132" s="44">
        <v>569.23759795000001</v>
      </c>
      <c r="S132" s="44">
        <v>14.37158215</v>
      </c>
      <c r="T132" s="44"/>
      <c r="U132" s="44"/>
      <c r="V132" s="44"/>
      <c r="W132" s="44"/>
      <c r="X132" s="44"/>
      <c r="Y132" s="44"/>
    </row>
    <row r="133" spans="1:25" hidden="1" outlineLevel="1" collapsed="1">
      <c r="A133" s="9">
        <v>44256</v>
      </c>
      <c r="B133" s="44">
        <v>11070.6567846</v>
      </c>
      <c r="C133" s="44">
        <f t="shared" ref="C133" si="594">I133+O133</f>
        <v>5197.3379068499999</v>
      </c>
      <c r="D133" s="44">
        <f t="shared" ref="D133" si="595">J133+P133</f>
        <v>5873.31887775</v>
      </c>
      <c r="E133" s="44">
        <f t="shared" ref="E133" si="596">K133+Q133</f>
        <v>4497.5948823799999</v>
      </c>
      <c r="F133" s="44">
        <f t="shared" ref="F133" si="597">L133+R133</f>
        <v>1350.79463657</v>
      </c>
      <c r="G133" s="44">
        <f t="shared" ref="G133" si="598">M133+S133</f>
        <v>24.929358800000003</v>
      </c>
      <c r="H133" s="44">
        <f t="shared" ref="H133" si="599">SUM(I133:J133)</f>
        <v>7890.1683669699996</v>
      </c>
      <c r="I133" s="44">
        <v>4192.6539378699999</v>
      </c>
      <c r="J133" s="44">
        <f t="shared" ref="J133" si="600">SUM(K133:M133)</f>
        <v>3697.5144291000001</v>
      </c>
      <c r="K133" s="44">
        <v>2904.0228154599999</v>
      </c>
      <c r="L133" s="44">
        <v>782.91900581000004</v>
      </c>
      <c r="M133" s="44">
        <v>10.572607830000001</v>
      </c>
      <c r="N133" s="44">
        <f t="shared" ref="N133" si="601">SUM(O133:P133)</f>
        <v>3180.4884176300002</v>
      </c>
      <c r="O133" s="44">
        <v>1004.68396898</v>
      </c>
      <c r="P133" s="44">
        <f t="shared" ref="P133" si="602">SUM(Q133:S133)</f>
        <v>2175.8044486500003</v>
      </c>
      <c r="Q133" s="44">
        <v>1593.57206692</v>
      </c>
      <c r="R133" s="44">
        <v>567.87563076000004</v>
      </c>
      <c r="S133" s="44">
        <v>14.35675097</v>
      </c>
      <c r="T133" s="44"/>
      <c r="U133" s="44"/>
      <c r="V133" s="44"/>
      <c r="W133" s="44"/>
      <c r="X133" s="44"/>
      <c r="Y133" s="44"/>
    </row>
    <row r="134" spans="1:25" hidden="1" outlineLevel="1" collapsed="1">
      <c r="A134" s="9">
        <v>44287</v>
      </c>
      <c r="B134" s="44">
        <v>11300.532756000001</v>
      </c>
      <c r="C134" s="44">
        <f t="shared" ref="C134" si="603">I134+O134</f>
        <v>5512.8322843599999</v>
      </c>
      <c r="D134" s="44">
        <f t="shared" ref="D134" si="604">J134+P134</f>
        <v>5787.7004716400006</v>
      </c>
      <c r="E134" s="44">
        <f t="shared" ref="E134" si="605">K134+Q134</f>
        <v>4421.9400267599995</v>
      </c>
      <c r="F134" s="44">
        <f t="shared" ref="F134" si="606">L134+R134</f>
        <v>1339.6171263000001</v>
      </c>
      <c r="G134" s="44">
        <f t="shared" ref="G134" si="607">M134+S134</f>
        <v>26.143318579999999</v>
      </c>
      <c r="H134" s="44">
        <f t="shared" ref="H134" si="608">SUM(I134:J134)</f>
        <v>8155.3314295600003</v>
      </c>
      <c r="I134" s="44">
        <v>4462.71997354</v>
      </c>
      <c r="J134" s="44">
        <f t="shared" ref="J134" si="609">SUM(K134:M134)</f>
        <v>3692.6114560200003</v>
      </c>
      <c r="K134" s="44">
        <v>2892.98323484</v>
      </c>
      <c r="L134" s="44">
        <v>787.95359071999997</v>
      </c>
      <c r="M134" s="44">
        <v>11.674630459999999</v>
      </c>
      <c r="N134" s="44">
        <f t="shared" ref="N134" si="610">SUM(O134:P134)</f>
        <v>3145.2013264399998</v>
      </c>
      <c r="O134" s="44">
        <v>1050.1123108199999</v>
      </c>
      <c r="P134" s="44">
        <f t="shared" ref="P134" si="611">SUM(Q134:S134)</f>
        <v>2095.0890156199998</v>
      </c>
      <c r="Q134" s="44">
        <v>1528.9567919199999</v>
      </c>
      <c r="R134" s="44">
        <v>551.66353558000003</v>
      </c>
      <c r="S134" s="44">
        <v>14.468688119999999</v>
      </c>
      <c r="T134" s="44"/>
      <c r="U134" s="44"/>
      <c r="V134" s="44"/>
      <c r="W134" s="44"/>
      <c r="X134" s="44"/>
      <c r="Y134" s="44"/>
    </row>
    <row r="135" spans="1:25" hidden="1" outlineLevel="1" collapsed="1">
      <c r="A135" s="9">
        <v>44317</v>
      </c>
      <c r="B135" s="44">
        <v>11148.32583537</v>
      </c>
      <c r="C135" s="44">
        <f t="shared" ref="C135" si="612">I135+O135</f>
        <v>5431.7797060400007</v>
      </c>
      <c r="D135" s="44">
        <f t="shared" ref="D135" si="613">J135+P135</f>
        <v>5716.5461293300004</v>
      </c>
      <c r="E135" s="44">
        <f t="shared" ref="E135" si="614">K135+Q135</f>
        <v>4373.0405533499998</v>
      </c>
      <c r="F135" s="44">
        <f t="shared" ref="F135" si="615">L135+R135</f>
        <v>1315.1642924600001</v>
      </c>
      <c r="G135" s="44">
        <f t="shared" ref="G135" si="616">M135+S135</f>
        <v>28.341283520000001</v>
      </c>
      <c r="H135" s="44">
        <f t="shared" ref="H135" si="617">SUM(I135:J135)</f>
        <v>8055.6168501299999</v>
      </c>
      <c r="I135" s="44">
        <v>4371.3365940000003</v>
      </c>
      <c r="J135" s="44">
        <f t="shared" ref="J135" si="618">SUM(K135:M135)</f>
        <v>3684.28025613</v>
      </c>
      <c r="K135" s="44">
        <v>2877.2251288299999</v>
      </c>
      <c r="L135" s="44">
        <v>793.82060244000002</v>
      </c>
      <c r="M135" s="44">
        <v>13.234524860000001</v>
      </c>
      <c r="N135" s="44">
        <f t="shared" ref="N135" si="619">SUM(O135:P135)</f>
        <v>3092.7089852400004</v>
      </c>
      <c r="O135" s="44">
        <v>1060.44311204</v>
      </c>
      <c r="P135" s="44">
        <f t="shared" ref="P135" si="620">SUM(Q135:S135)</f>
        <v>2032.2658732000002</v>
      </c>
      <c r="Q135" s="44">
        <v>1495.8154245200001</v>
      </c>
      <c r="R135" s="44">
        <v>521.34369002000005</v>
      </c>
      <c r="S135" s="44">
        <v>15.106758660000001</v>
      </c>
      <c r="T135" s="44"/>
      <c r="U135" s="44"/>
      <c r="V135" s="44"/>
      <c r="W135" s="44"/>
      <c r="X135" s="44"/>
      <c r="Y135" s="44"/>
    </row>
    <row r="136" spans="1:25" hidden="1" outlineLevel="1" collapsed="1">
      <c r="A136" s="9">
        <v>44348</v>
      </c>
      <c r="B136" s="44">
        <v>11454.878549360001</v>
      </c>
      <c r="C136" s="44">
        <f t="shared" ref="C136" si="621">I136+O136</f>
        <v>5812.2967159400005</v>
      </c>
      <c r="D136" s="44">
        <f t="shared" ref="D136" si="622">J136+P136</f>
        <v>5642.5818334200003</v>
      </c>
      <c r="E136" s="44">
        <f t="shared" ref="E136" si="623">K136+Q136</f>
        <v>4303.7374448600003</v>
      </c>
      <c r="F136" s="44">
        <f t="shared" ref="F136" si="624">L136+R136</f>
        <v>1309.78922837</v>
      </c>
      <c r="G136" s="44">
        <f t="shared" ref="G136" si="625">M136+S136</f>
        <v>29.055160190000002</v>
      </c>
      <c r="H136" s="44">
        <f t="shared" ref="H136" si="626">SUM(I136:J136)</f>
        <v>8373.3435725700001</v>
      </c>
      <c r="I136" s="44">
        <v>4696.7597615100003</v>
      </c>
      <c r="J136" s="44">
        <f t="shared" ref="J136" si="627">SUM(K136:M136)</f>
        <v>3676.5838110600002</v>
      </c>
      <c r="K136" s="44">
        <v>2847.9960109600001</v>
      </c>
      <c r="L136" s="44">
        <v>814.48351433000005</v>
      </c>
      <c r="M136" s="44">
        <v>14.104285770000001</v>
      </c>
      <c r="N136" s="44">
        <f t="shared" ref="N136" si="628">SUM(O136:P136)</f>
        <v>3081.5349767899997</v>
      </c>
      <c r="O136" s="44">
        <v>1115.5369544299999</v>
      </c>
      <c r="P136" s="44">
        <f t="shared" ref="P136" si="629">SUM(Q136:S136)</f>
        <v>1965.9980223599998</v>
      </c>
      <c r="Q136" s="44">
        <v>1455.7414338999999</v>
      </c>
      <c r="R136" s="44">
        <v>495.30571404</v>
      </c>
      <c r="S136" s="44">
        <v>14.95087442</v>
      </c>
      <c r="T136" s="44"/>
      <c r="U136" s="44"/>
      <c r="V136" s="44"/>
      <c r="W136" s="44"/>
      <c r="X136" s="44"/>
      <c r="Y136" s="44"/>
    </row>
    <row r="137" spans="1:25" hidden="1" outlineLevel="1" collapsed="1">
      <c r="A137" s="9">
        <v>44378</v>
      </c>
      <c r="B137" s="44">
        <v>11270.467810800001</v>
      </c>
      <c r="C137" s="44">
        <f t="shared" ref="C137" si="630">I137+O137</f>
        <v>5665.9805603299992</v>
      </c>
      <c r="D137" s="44">
        <f t="shared" ref="D137" si="631">J137+P137</f>
        <v>5604.4872504699997</v>
      </c>
      <c r="E137" s="44">
        <f t="shared" ref="E137" si="632">K137+Q137</f>
        <v>4268.47951724</v>
      </c>
      <c r="F137" s="44">
        <f t="shared" ref="F137" si="633">L137+R137</f>
        <v>1306.6742763</v>
      </c>
      <c r="G137" s="44">
        <f t="shared" ref="G137" si="634">M137+S137</f>
        <v>29.333456930000001</v>
      </c>
      <c r="H137" s="44">
        <f t="shared" ref="H137" si="635">SUM(I137:J137)</f>
        <v>8235.5774263000003</v>
      </c>
      <c r="I137" s="44">
        <v>4529.1872000499998</v>
      </c>
      <c r="J137" s="44">
        <f t="shared" ref="J137" si="636">SUM(K137:M137)</f>
        <v>3706.3902262500001</v>
      </c>
      <c r="K137" s="44">
        <v>2860.4331582700001</v>
      </c>
      <c r="L137" s="44">
        <v>831.44573953999998</v>
      </c>
      <c r="M137" s="44">
        <v>14.51132844</v>
      </c>
      <c r="N137" s="44">
        <f t="shared" ref="N137" si="637">SUM(O137:P137)</f>
        <v>3034.8903845</v>
      </c>
      <c r="O137" s="44">
        <v>1136.7933602799999</v>
      </c>
      <c r="P137" s="44">
        <f t="shared" ref="P137" si="638">SUM(Q137:S137)</f>
        <v>1898.0970242200001</v>
      </c>
      <c r="Q137" s="44">
        <v>1408.04635897</v>
      </c>
      <c r="R137" s="44">
        <v>475.22853676</v>
      </c>
      <c r="S137" s="44">
        <v>14.822128490000001</v>
      </c>
      <c r="T137" s="44"/>
      <c r="U137" s="44"/>
      <c r="V137" s="44"/>
      <c r="W137" s="44"/>
      <c r="X137" s="44"/>
      <c r="Y137" s="44"/>
    </row>
    <row r="138" spans="1:25" hidden="1" outlineLevel="1" collapsed="1">
      <c r="A138" s="9">
        <v>44409</v>
      </c>
      <c r="B138" s="44">
        <v>11139.5268892</v>
      </c>
      <c r="C138" s="44">
        <f t="shared" ref="C138" si="639">I138+O138</f>
        <v>5584.4632711600007</v>
      </c>
      <c r="D138" s="44">
        <f t="shared" ref="D138" si="640">J138+P138</f>
        <v>5555.0636180399997</v>
      </c>
      <c r="E138" s="44">
        <f t="shared" ref="E138" si="641">K138+Q138</f>
        <v>4197.1231804700001</v>
      </c>
      <c r="F138" s="44">
        <f t="shared" ref="F138" si="642">L138+R138</f>
        <v>1327.9055168099999</v>
      </c>
      <c r="G138" s="44">
        <f t="shared" ref="G138" si="643">M138+S138</f>
        <v>30.034920759999999</v>
      </c>
      <c r="H138" s="44">
        <f t="shared" ref="H138" si="644">SUM(I138:J138)</f>
        <v>8101.9751997099993</v>
      </c>
      <c r="I138" s="44">
        <v>4406.4369440800001</v>
      </c>
      <c r="J138" s="44">
        <f t="shared" ref="J138" si="645">SUM(K138:M138)</f>
        <v>3695.5382556299996</v>
      </c>
      <c r="K138" s="44">
        <v>2811.38703584</v>
      </c>
      <c r="L138" s="44">
        <v>869.22411476000002</v>
      </c>
      <c r="M138" s="44">
        <v>14.92710503</v>
      </c>
      <c r="N138" s="44">
        <f t="shared" ref="N138" si="646">SUM(O138:P138)</f>
        <v>3037.5516894900002</v>
      </c>
      <c r="O138" s="44">
        <v>1178.0263270800001</v>
      </c>
      <c r="P138" s="44">
        <f t="shared" ref="P138" si="647">SUM(Q138:S138)</f>
        <v>1859.5253624099998</v>
      </c>
      <c r="Q138" s="44">
        <v>1385.7361446299999</v>
      </c>
      <c r="R138" s="44">
        <v>458.68140204999997</v>
      </c>
      <c r="S138" s="44">
        <v>15.10781573</v>
      </c>
      <c r="T138" s="44"/>
      <c r="U138" s="44"/>
      <c r="V138" s="44"/>
      <c r="W138" s="44"/>
      <c r="X138" s="44"/>
      <c r="Y138" s="44"/>
    </row>
    <row r="139" spans="1:25" hidden="1" outlineLevel="1" collapsed="1">
      <c r="A139" s="9">
        <v>44440</v>
      </c>
      <c r="B139" s="44">
        <v>11242.333161289998</v>
      </c>
      <c r="C139" s="44">
        <f t="shared" ref="C139" si="648">I139+O139</f>
        <v>5739.3096181599994</v>
      </c>
      <c r="D139" s="44">
        <f t="shared" ref="D139" si="649">J139+P139</f>
        <v>5503.0235431299998</v>
      </c>
      <c r="E139" s="44">
        <f t="shared" ref="E139" si="650">K139+Q139</f>
        <v>4136.9105703099995</v>
      </c>
      <c r="F139" s="44">
        <f t="shared" ref="F139" si="651">L139+R139</f>
        <v>1335.7742122100001</v>
      </c>
      <c r="G139" s="44">
        <f t="shared" ref="G139" si="652">M139+S139</f>
        <v>30.338760610000001</v>
      </c>
      <c r="H139" s="44">
        <f t="shared" ref="H139" si="653">SUM(I139:J139)</f>
        <v>8248.9171542299991</v>
      </c>
      <c r="I139" s="44">
        <v>4527.4199532499997</v>
      </c>
      <c r="J139" s="44">
        <f t="shared" ref="J139" si="654">SUM(K139:M139)</f>
        <v>3721.4972009799999</v>
      </c>
      <c r="K139" s="44">
        <v>2813.6402108699999</v>
      </c>
      <c r="L139" s="44">
        <v>892.33707871000001</v>
      </c>
      <c r="M139" s="44">
        <v>15.5199114</v>
      </c>
      <c r="N139" s="44">
        <f t="shared" ref="N139" si="655">SUM(O139:P139)</f>
        <v>2993.4160070600001</v>
      </c>
      <c r="O139" s="44">
        <v>1211.88966491</v>
      </c>
      <c r="P139" s="44">
        <f t="shared" ref="P139" si="656">SUM(Q139:S139)</f>
        <v>1781.5263421500001</v>
      </c>
      <c r="Q139" s="44">
        <v>1323.27035944</v>
      </c>
      <c r="R139" s="44">
        <v>443.43713350000002</v>
      </c>
      <c r="S139" s="44">
        <v>14.81884921</v>
      </c>
      <c r="T139" s="44"/>
      <c r="U139" s="44"/>
      <c r="V139" s="44"/>
      <c r="W139" s="44"/>
      <c r="X139" s="44"/>
      <c r="Y139" s="44"/>
    </row>
    <row r="140" spans="1:25" hidden="1" outlineLevel="1" collapsed="1">
      <c r="A140" s="9">
        <v>44470</v>
      </c>
      <c r="B140" s="44">
        <v>11218.19987558</v>
      </c>
      <c r="C140" s="44">
        <f t="shared" ref="C140" si="657">I140+O140</f>
        <v>5783.2533103899996</v>
      </c>
      <c r="D140" s="44">
        <f t="shared" ref="D140" si="658">J140+P140</f>
        <v>5434.9465651900009</v>
      </c>
      <c r="E140" s="44">
        <f t="shared" ref="E140" si="659">K140+Q140</f>
        <v>4062.4597133100001</v>
      </c>
      <c r="F140" s="44">
        <f t="shared" ref="F140" si="660">L140+R140</f>
        <v>1339.6691979100001</v>
      </c>
      <c r="G140" s="44">
        <f t="shared" ref="G140" si="661">M140+S140</f>
        <v>32.817653970000002</v>
      </c>
      <c r="H140" s="44">
        <f t="shared" ref="H140" si="662">SUM(I140:J140)</f>
        <v>8280.3557897499995</v>
      </c>
      <c r="I140" s="44">
        <v>4551.7730436499996</v>
      </c>
      <c r="J140" s="44">
        <f t="shared" ref="J140" si="663">SUM(K140:M140)</f>
        <v>3728.5827461000003</v>
      </c>
      <c r="K140" s="44">
        <v>2795.47386091</v>
      </c>
      <c r="L140" s="44">
        <v>916.84806014000003</v>
      </c>
      <c r="M140" s="44">
        <v>16.260825050000001</v>
      </c>
      <c r="N140" s="44">
        <f t="shared" ref="N140" si="664">SUM(O140:P140)</f>
        <v>2937.84408583</v>
      </c>
      <c r="O140" s="44">
        <v>1231.4802667399999</v>
      </c>
      <c r="P140" s="44">
        <f t="shared" ref="P140" si="665">SUM(Q140:S140)</f>
        <v>1706.3638190900001</v>
      </c>
      <c r="Q140" s="44">
        <v>1266.9858524000001</v>
      </c>
      <c r="R140" s="44">
        <v>422.82113777000001</v>
      </c>
      <c r="S140" s="44">
        <v>16.556828920000001</v>
      </c>
      <c r="T140" s="44"/>
      <c r="U140" s="44"/>
      <c r="V140" s="44"/>
      <c r="W140" s="44"/>
      <c r="X140" s="44"/>
      <c r="Y140" s="44"/>
    </row>
    <row r="141" spans="1:25" hidden="1" outlineLevel="1" collapsed="1">
      <c r="A141" s="9">
        <v>44501</v>
      </c>
      <c r="B141" s="44">
        <v>11398.577666879999</v>
      </c>
      <c r="C141" s="44">
        <f t="shared" ref="C141" si="666">I141+O141</f>
        <v>5948.7988337900006</v>
      </c>
      <c r="D141" s="44">
        <f t="shared" ref="D141" si="667">J141+P141</f>
        <v>5449.7788330899994</v>
      </c>
      <c r="E141" s="44">
        <f t="shared" ref="E141" si="668">K141+Q141</f>
        <v>4057.2237080999998</v>
      </c>
      <c r="F141" s="44">
        <f t="shared" ref="F141" si="669">L141+R141</f>
        <v>1358.3314849399999</v>
      </c>
      <c r="G141" s="44">
        <f t="shared" ref="G141" si="670">M141+S141</f>
        <v>34.22364005</v>
      </c>
      <c r="H141" s="44">
        <f t="shared" ref="H141" si="671">SUM(I141:J141)</f>
        <v>8400.7211833399997</v>
      </c>
      <c r="I141" s="44">
        <v>4643.4464582500004</v>
      </c>
      <c r="J141" s="44">
        <f t="shared" ref="J141" si="672">SUM(K141:M141)</f>
        <v>3757.2747250899997</v>
      </c>
      <c r="K141" s="44">
        <v>2803.0127019699999</v>
      </c>
      <c r="L141" s="44">
        <v>937.19078005999995</v>
      </c>
      <c r="M141" s="44">
        <v>17.07124306</v>
      </c>
      <c r="N141" s="44">
        <f t="shared" ref="N141" si="673">SUM(O141:P141)</f>
        <v>2997.8564835399998</v>
      </c>
      <c r="O141" s="44">
        <v>1305.3523755399999</v>
      </c>
      <c r="P141" s="44">
        <f t="shared" ref="P141" si="674">SUM(Q141:S141)</f>
        <v>1692.5041079999999</v>
      </c>
      <c r="Q141" s="44">
        <v>1254.21100613</v>
      </c>
      <c r="R141" s="44">
        <v>421.14070487999999</v>
      </c>
      <c r="S141" s="44">
        <v>17.15239699</v>
      </c>
      <c r="T141" s="44"/>
      <c r="U141" s="44"/>
      <c r="V141" s="44"/>
      <c r="W141" s="44"/>
      <c r="X141" s="44"/>
      <c r="Y141" s="44"/>
    </row>
    <row r="142" spans="1:25" hidden="1" outlineLevel="1" collapsed="1">
      <c r="A142" s="9">
        <v>44531</v>
      </c>
      <c r="B142" s="44">
        <v>12179.84708082</v>
      </c>
      <c r="C142" s="44">
        <f t="shared" ref="C142" si="675">I142+O142</f>
        <v>6755.2673879699996</v>
      </c>
      <c r="D142" s="44">
        <f t="shared" ref="D142" si="676">J142+P142</f>
        <v>5424.5796928500004</v>
      </c>
      <c r="E142" s="44">
        <f t="shared" ref="E142" si="677">K142+Q142</f>
        <v>4027.4669071799999</v>
      </c>
      <c r="F142" s="44">
        <f t="shared" ref="F142" si="678">L142+R142</f>
        <v>1364.1154016</v>
      </c>
      <c r="G142" s="44">
        <f t="shared" ref="G142" si="679">M142+S142</f>
        <v>32.997384070000003</v>
      </c>
      <c r="H142" s="44">
        <f t="shared" ref="H142" si="680">SUM(I142:J142)</f>
        <v>9225.9352244199999</v>
      </c>
      <c r="I142" s="44">
        <v>5361.3771091199997</v>
      </c>
      <c r="J142" s="44">
        <f t="shared" ref="J142" si="681">SUM(K142:M142)</f>
        <v>3864.5581152999998</v>
      </c>
      <c r="K142" s="44">
        <v>2855.6174375199998</v>
      </c>
      <c r="L142" s="44">
        <v>991.23991366999996</v>
      </c>
      <c r="M142" s="44">
        <v>17.700764110000001</v>
      </c>
      <c r="N142" s="44">
        <f t="shared" ref="N142" si="682">SUM(O142:P142)</f>
        <v>2953.9118564</v>
      </c>
      <c r="O142" s="44">
        <v>1393.89027885</v>
      </c>
      <c r="P142" s="44">
        <f t="shared" ref="P142" si="683">SUM(Q142:S142)</f>
        <v>1560.0215775500001</v>
      </c>
      <c r="Q142" s="44">
        <v>1171.8494696600001</v>
      </c>
      <c r="R142" s="44">
        <v>372.87548793000002</v>
      </c>
      <c r="S142" s="44">
        <v>15.296619959999999</v>
      </c>
      <c r="T142" s="44"/>
      <c r="U142" s="44"/>
      <c r="V142" s="44"/>
      <c r="W142" s="44"/>
      <c r="X142" s="44"/>
      <c r="Y142" s="44"/>
    </row>
    <row r="143" spans="1:25" hidden="1" outlineLevel="1" collapsed="1">
      <c r="A143" s="9">
        <v>44562</v>
      </c>
      <c r="B143" s="44">
        <v>11512.283766160001</v>
      </c>
      <c r="C143" s="44">
        <f t="shared" ref="C143" si="684">I143+O143</f>
        <v>6065.0072986599998</v>
      </c>
      <c r="D143" s="44">
        <f t="shared" ref="D143" si="685">J143+P143</f>
        <v>5447.2764674999999</v>
      </c>
      <c r="E143" s="44">
        <f t="shared" ref="E143" si="686">K143+Q143</f>
        <v>4017.9069460999999</v>
      </c>
      <c r="F143" s="44">
        <f t="shared" ref="F143" si="687">L143+R143</f>
        <v>1396.10452485</v>
      </c>
      <c r="G143" s="44">
        <f t="shared" ref="G143" si="688">M143+S143</f>
        <v>33.264996549999999</v>
      </c>
      <c r="H143" s="44">
        <f t="shared" ref="H143" si="689">SUM(I143:J143)</f>
        <v>8548.230265189999</v>
      </c>
      <c r="I143" s="44">
        <v>4662.1382919500002</v>
      </c>
      <c r="J143" s="44">
        <f t="shared" ref="J143" si="690">SUM(K143:M143)</f>
        <v>3886.0919732399998</v>
      </c>
      <c r="K143" s="44">
        <v>2848.2963829199998</v>
      </c>
      <c r="L143" s="44">
        <v>1019.63564266</v>
      </c>
      <c r="M143" s="44">
        <v>18.15994766</v>
      </c>
      <c r="N143" s="44">
        <f t="shared" ref="N143" si="691">SUM(O143:P143)</f>
        <v>2964.0535009699997</v>
      </c>
      <c r="O143" s="44">
        <v>1402.8690067099999</v>
      </c>
      <c r="P143" s="44">
        <f t="shared" ref="P143" si="692">SUM(Q143:S143)</f>
        <v>1561.1844942600001</v>
      </c>
      <c r="Q143" s="44">
        <v>1169.6105631800001</v>
      </c>
      <c r="R143" s="44">
        <v>376.46888218999999</v>
      </c>
      <c r="S143" s="44">
        <v>15.105048890000001</v>
      </c>
      <c r="T143" s="44"/>
      <c r="U143" s="44"/>
      <c r="V143" s="44"/>
      <c r="W143" s="44"/>
      <c r="X143" s="44"/>
      <c r="Y143" s="44"/>
    </row>
    <row r="144" spans="1:25" hidden="1" outlineLevel="1" collapsed="1">
      <c r="A144" s="9">
        <v>44593</v>
      </c>
      <c r="B144" s="44">
        <v>11146.936313050002</v>
      </c>
      <c r="C144" s="44">
        <f t="shared" ref="C144" si="693">I144+O144</f>
        <v>5895.60836036</v>
      </c>
      <c r="D144" s="44">
        <f t="shared" ref="D144" si="694">J144+P144</f>
        <v>5251.3279526899996</v>
      </c>
      <c r="E144" s="44">
        <f t="shared" ref="E144" si="695">K144+Q144</f>
        <v>3845.6565580699998</v>
      </c>
      <c r="F144" s="44">
        <f t="shared" ref="F144" si="696">L144+R144</f>
        <v>1372.76593871</v>
      </c>
      <c r="G144" s="44">
        <f t="shared" ref="G144" si="697">M144+S144</f>
        <v>32.905455910000001</v>
      </c>
      <c r="H144" s="44">
        <f t="shared" ref="H144" si="698">SUM(I144:J144)</f>
        <v>8318.7909806299995</v>
      </c>
      <c r="I144" s="44">
        <v>4538.8584401999997</v>
      </c>
      <c r="J144" s="44">
        <f t="shared" ref="J144" si="699">SUM(K144:M144)</f>
        <v>3779.9325404299998</v>
      </c>
      <c r="K144" s="44">
        <v>2756.7056011300001</v>
      </c>
      <c r="L144" s="44">
        <v>1005.08850206</v>
      </c>
      <c r="M144" s="44">
        <v>18.138437239999998</v>
      </c>
      <c r="N144" s="44">
        <f t="shared" ref="N144" si="700">SUM(O144:P144)</f>
        <v>2828.1453324200002</v>
      </c>
      <c r="O144" s="44">
        <v>1356.7499201600001</v>
      </c>
      <c r="P144" s="44">
        <f t="shared" ref="P144" si="701">SUM(Q144:S144)</f>
        <v>1471.3954122600001</v>
      </c>
      <c r="Q144" s="44">
        <v>1088.95095694</v>
      </c>
      <c r="R144" s="44">
        <v>367.67743665</v>
      </c>
      <c r="S144" s="44">
        <v>14.767018670000001</v>
      </c>
      <c r="T144" s="44"/>
      <c r="U144" s="44"/>
      <c r="V144" s="44"/>
      <c r="W144" s="44"/>
      <c r="X144" s="44"/>
      <c r="Y144" s="44"/>
    </row>
    <row r="145" spans="1:25" hidden="1" outlineLevel="1" collapsed="1">
      <c r="A145" s="9">
        <v>44621</v>
      </c>
      <c r="B145" s="44">
        <v>14223.631215160001</v>
      </c>
      <c r="C145" s="44">
        <f t="shared" ref="C145" si="702">I145+O145</f>
        <v>9181.9669604900009</v>
      </c>
      <c r="D145" s="44">
        <f t="shared" ref="D145" si="703">J145+P145</f>
        <v>5041.6642546700004</v>
      </c>
      <c r="E145" s="44">
        <f t="shared" ref="E145" si="704">K145+Q145</f>
        <v>3645.91365529</v>
      </c>
      <c r="F145" s="44">
        <f t="shared" ref="F145" si="705">L145+R145</f>
        <v>1362.8911285199999</v>
      </c>
      <c r="G145" s="44">
        <f t="shared" ref="G145" si="706">M145+S145</f>
        <v>32.859470860000002</v>
      </c>
      <c r="H145" s="44">
        <f t="shared" ref="H145" si="707">SUM(I145:J145)</f>
        <v>11385.752419640001</v>
      </c>
      <c r="I145" s="44">
        <v>7729.4481306400003</v>
      </c>
      <c r="J145" s="44">
        <f t="shared" ref="J145" si="708">SUM(K145:M145)</f>
        <v>3656.3042890000002</v>
      </c>
      <c r="K145" s="44">
        <v>2627.8296582900002</v>
      </c>
      <c r="L145" s="44">
        <v>1010.37205939</v>
      </c>
      <c r="M145" s="44">
        <v>18.102571319999999</v>
      </c>
      <c r="N145" s="44">
        <f t="shared" ref="N145" si="709">SUM(O145:P145)</f>
        <v>2837.8787955199996</v>
      </c>
      <c r="O145" s="44">
        <v>1452.51882985</v>
      </c>
      <c r="P145" s="44">
        <f t="shared" ref="P145" si="710">SUM(Q145:S145)</f>
        <v>1385.3599656699998</v>
      </c>
      <c r="Q145" s="44">
        <v>1018.083997</v>
      </c>
      <c r="R145" s="44">
        <v>352.51906912999999</v>
      </c>
      <c r="S145" s="44">
        <v>14.756899539999999</v>
      </c>
      <c r="T145" s="44"/>
      <c r="U145" s="44"/>
      <c r="V145" s="44"/>
      <c r="W145" s="44"/>
      <c r="X145" s="44"/>
      <c r="Y145" s="44"/>
    </row>
    <row r="146" spans="1:25" hidden="1" outlineLevel="1" collapsed="1">
      <c r="A146" s="9">
        <v>44652</v>
      </c>
      <c r="B146" s="44">
        <v>13761.024947880001</v>
      </c>
      <c r="C146" s="44">
        <f t="shared" ref="C146" si="711">I146+O146</f>
        <v>8816.73461503</v>
      </c>
      <c r="D146" s="44">
        <f t="shared" ref="D146" si="712">J146+P146</f>
        <v>4944.2903328500006</v>
      </c>
      <c r="E146" s="44">
        <f t="shared" ref="E146" si="713">K146+Q146</f>
        <v>3541.10943296</v>
      </c>
      <c r="F146" s="44">
        <f t="shared" ref="F146" si="714">L146+R146</f>
        <v>1370.33543962</v>
      </c>
      <c r="G146" s="44">
        <f t="shared" ref="G146" si="715">M146+S146</f>
        <v>32.845460269999997</v>
      </c>
      <c r="H146" s="44">
        <f t="shared" ref="H146" si="716">SUM(I146:J146)</f>
        <v>10900.587654070001</v>
      </c>
      <c r="I146" s="44">
        <v>7264.9663790100003</v>
      </c>
      <c r="J146" s="44">
        <f t="shared" ref="J146" si="717">SUM(K146:M146)</f>
        <v>3635.6212750600002</v>
      </c>
      <c r="K146" s="44">
        <v>2588.0516425000001</v>
      </c>
      <c r="L146" s="44">
        <v>1029.0437756399999</v>
      </c>
      <c r="M146" s="44">
        <v>18.525856919999999</v>
      </c>
      <c r="N146" s="44">
        <f t="shared" ref="N146" si="718">SUM(O146:P146)</f>
        <v>2860.43729381</v>
      </c>
      <c r="O146" s="44">
        <v>1551.7682360199999</v>
      </c>
      <c r="P146" s="44">
        <f t="shared" ref="P146" si="719">SUM(Q146:S146)</f>
        <v>1308.6690577900001</v>
      </c>
      <c r="Q146" s="44">
        <v>953.05779045999998</v>
      </c>
      <c r="R146" s="44">
        <v>341.29166398000001</v>
      </c>
      <c r="S146" s="44">
        <v>14.31960335</v>
      </c>
      <c r="T146" s="44"/>
      <c r="U146" s="44"/>
      <c r="V146" s="44"/>
      <c r="W146" s="44"/>
      <c r="X146" s="44"/>
      <c r="Y146" s="44"/>
    </row>
    <row r="147" spans="1:25" hidden="1" outlineLevel="1" collapsed="1">
      <c r="A147" s="9">
        <v>44682</v>
      </c>
      <c r="B147" s="44">
        <v>13794.458608379999</v>
      </c>
      <c r="C147" s="44">
        <f t="shared" ref="C147" si="720">I147+O147</f>
        <v>8888.0733515600004</v>
      </c>
      <c r="D147" s="44">
        <f t="shared" ref="D147" si="721">J147+P147</f>
        <v>4906.38525682</v>
      </c>
      <c r="E147" s="44">
        <f t="shared" ref="E147" si="722">K147+Q147</f>
        <v>3520.3767175799999</v>
      </c>
      <c r="F147" s="44">
        <f t="shared" ref="F147" si="723">L147+R147</f>
        <v>1353.0252928299999</v>
      </c>
      <c r="G147" s="44">
        <f t="shared" ref="G147" si="724">M147+S147</f>
        <v>32.98324641</v>
      </c>
      <c r="H147" s="44">
        <f t="shared" ref="H147" si="725">SUM(I147:J147)</f>
        <v>10976.806682980001</v>
      </c>
      <c r="I147" s="44">
        <v>7357.5773275800002</v>
      </c>
      <c r="J147" s="44">
        <f t="shared" ref="J147" si="726">SUM(K147:M147)</f>
        <v>3619.2293553999998</v>
      </c>
      <c r="K147" s="44">
        <v>2576.20544556</v>
      </c>
      <c r="L147" s="44">
        <v>1024.1987921299999</v>
      </c>
      <c r="M147" s="44">
        <v>18.825117710000001</v>
      </c>
      <c r="N147" s="44">
        <f t="shared" ref="N147" si="727">SUM(O147:P147)</f>
        <v>2817.6519253999995</v>
      </c>
      <c r="O147" s="44">
        <v>1530.49602398</v>
      </c>
      <c r="P147" s="44">
        <f t="shared" ref="P147" si="728">SUM(Q147:S147)</f>
        <v>1287.1559014199997</v>
      </c>
      <c r="Q147" s="44">
        <v>944.17127201999995</v>
      </c>
      <c r="R147" s="44">
        <v>328.8265007</v>
      </c>
      <c r="S147" s="44">
        <v>14.158128700000001</v>
      </c>
      <c r="T147" s="44"/>
      <c r="U147" s="44"/>
      <c r="V147" s="44"/>
      <c r="W147" s="44"/>
      <c r="X147" s="44"/>
      <c r="Y147" s="44"/>
    </row>
    <row r="148" spans="1:25" hidden="1" outlineLevel="1" collapsed="1">
      <c r="A148" s="9">
        <v>44713</v>
      </c>
      <c r="B148" s="44">
        <v>14288.22838749</v>
      </c>
      <c r="C148" s="44">
        <f t="shared" ref="C148" si="729">I148+O148</f>
        <v>9329.06232791</v>
      </c>
      <c r="D148" s="44">
        <f t="shared" ref="D148" si="730">J148+P148</f>
        <v>4959.1660595799995</v>
      </c>
      <c r="E148" s="44">
        <f t="shared" ref="E148" si="731">K148+Q148</f>
        <v>3581.6597983399997</v>
      </c>
      <c r="F148" s="44">
        <f t="shared" ref="F148" si="732">L148+R148</f>
        <v>1344.5257071200001</v>
      </c>
      <c r="G148" s="44">
        <f t="shared" ref="G148" si="733">M148+S148</f>
        <v>32.980554120000001</v>
      </c>
      <c r="H148" s="44">
        <f t="shared" ref="H148" si="734">SUM(I148:J148)</f>
        <v>11488.89584963</v>
      </c>
      <c r="I148" s="44">
        <v>7774.2744861399997</v>
      </c>
      <c r="J148" s="44">
        <f t="shared" ref="J148" si="735">SUM(K148:M148)</f>
        <v>3714.6213634899996</v>
      </c>
      <c r="K148" s="44">
        <v>2664.8240143799999</v>
      </c>
      <c r="L148" s="44">
        <v>1030.93177558</v>
      </c>
      <c r="M148" s="44">
        <v>18.865573529999999</v>
      </c>
      <c r="N148" s="44">
        <f t="shared" ref="N148" si="736">SUM(O148:P148)</f>
        <v>2799.3325378599998</v>
      </c>
      <c r="O148" s="44">
        <v>1554.7878417699999</v>
      </c>
      <c r="P148" s="44">
        <f t="shared" ref="P148" si="737">SUM(Q148:S148)</f>
        <v>1244.5446960899999</v>
      </c>
      <c r="Q148" s="44">
        <v>916.83578395999996</v>
      </c>
      <c r="R148" s="44">
        <v>313.59393154000003</v>
      </c>
      <c r="S148" s="44">
        <v>14.11498059</v>
      </c>
      <c r="T148" s="44"/>
      <c r="U148" s="44"/>
      <c r="V148" s="44"/>
      <c r="W148" s="44"/>
      <c r="X148" s="44"/>
      <c r="Y148" s="44"/>
    </row>
    <row r="149" spans="1:25" hidden="1" outlineLevel="1" collapsed="1">
      <c r="A149" s="9">
        <v>44743</v>
      </c>
      <c r="B149" s="44">
        <v>15067.276315300001</v>
      </c>
      <c r="C149" s="44">
        <f t="shared" ref="C149" si="738">I149+O149</f>
        <v>9802.9877618299997</v>
      </c>
      <c r="D149" s="44">
        <f t="shared" ref="D149" si="739">J149+P149</f>
        <v>5264.2885534699999</v>
      </c>
      <c r="E149" s="44">
        <f t="shared" ref="E149" si="740">K149+Q149</f>
        <v>3824.8901552799998</v>
      </c>
      <c r="F149" s="44">
        <f t="shared" ref="F149" si="741">L149+R149</f>
        <v>1402.68572728</v>
      </c>
      <c r="G149" s="44">
        <f t="shared" ref="G149" si="742">M149+S149</f>
        <v>36.71267091</v>
      </c>
      <c r="H149" s="44">
        <f t="shared" ref="H149" si="743">SUM(I149:J149)</f>
        <v>11699.50665678</v>
      </c>
      <c r="I149" s="44">
        <v>7906.2585197999997</v>
      </c>
      <c r="J149" s="44">
        <f t="shared" ref="J149" si="744">SUM(K149:M149)</f>
        <v>3793.2481369800003</v>
      </c>
      <c r="K149" s="44">
        <v>2755.0606034299999</v>
      </c>
      <c r="L149" s="44">
        <v>1019.10103401</v>
      </c>
      <c r="M149" s="44">
        <v>19.086499539999998</v>
      </c>
      <c r="N149" s="44">
        <f t="shared" ref="N149" si="745">SUM(O149:P149)</f>
        <v>3367.7696585200001</v>
      </c>
      <c r="O149" s="44">
        <v>1896.72924203</v>
      </c>
      <c r="P149" s="44">
        <f t="shared" ref="P149" si="746">SUM(Q149:S149)</f>
        <v>1471.0404164900001</v>
      </c>
      <c r="Q149" s="44">
        <v>1069.8295518499999</v>
      </c>
      <c r="R149" s="44">
        <v>383.58469327</v>
      </c>
      <c r="S149" s="44">
        <v>17.626171370000002</v>
      </c>
      <c r="T149" s="44"/>
      <c r="U149" s="44"/>
      <c r="V149" s="44"/>
      <c r="W149" s="44"/>
      <c r="X149" s="44"/>
      <c r="Y149" s="44"/>
    </row>
    <row r="150" spans="1:25" hidden="1" outlineLevel="1" collapsed="1">
      <c r="A150" s="9">
        <v>44774</v>
      </c>
      <c r="B150" s="44">
        <v>15381.581305089998</v>
      </c>
      <c r="C150" s="44">
        <f t="shared" ref="C150" si="747">I150+O150</f>
        <v>10024.40373099</v>
      </c>
      <c r="D150" s="44">
        <f t="shared" ref="D150" si="748">J150+P150</f>
        <v>5357.1775741000001</v>
      </c>
      <c r="E150" s="44">
        <f t="shared" ref="E150" si="749">K150+Q150</f>
        <v>3961.9519081300004</v>
      </c>
      <c r="F150" s="44">
        <f t="shared" ref="F150" si="750">L150+R150</f>
        <v>1358.2325770500001</v>
      </c>
      <c r="G150" s="44">
        <f t="shared" ref="G150" si="751">M150+S150</f>
        <v>36.993088919999998</v>
      </c>
      <c r="H150" s="44">
        <f t="shared" ref="H150" si="752">SUM(I150:J150)</f>
        <v>11963.610813159999</v>
      </c>
      <c r="I150" s="44">
        <v>8099.3155817099996</v>
      </c>
      <c r="J150" s="44">
        <f t="shared" ref="J150" si="753">SUM(K150:M150)</f>
        <v>3864.2952314500003</v>
      </c>
      <c r="K150" s="44">
        <v>2848.8904393900002</v>
      </c>
      <c r="L150" s="44">
        <v>995.85567116000004</v>
      </c>
      <c r="M150" s="44">
        <v>19.549120899999998</v>
      </c>
      <c r="N150" s="44">
        <f t="shared" ref="N150" si="754">SUM(O150:P150)</f>
        <v>3417.9704919300002</v>
      </c>
      <c r="O150" s="44">
        <v>1925.0881492799999</v>
      </c>
      <c r="P150" s="44">
        <f t="shared" ref="P150" si="755">SUM(Q150:S150)</f>
        <v>1492.8823426500001</v>
      </c>
      <c r="Q150" s="44">
        <v>1113.06146874</v>
      </c>
      <c r="R150" s="44">
        <v>362.37690588999999</v>
      </c>
      <c r="S150" s="44">
        <v>17.44396802</v>
      </c>
      <c r="T150" s="44"/>
      <c r="U150" s="44"/>
      <c r="V150" s="44"/>
      <c r="W150" s="44"/>
      <c r="X150" s="44"/>
      <c r="Y150" s="44"/>
    </row>
    <row r="151" spans="1:25" hidden="1" outlineLevel="1" collapsed="1">
      <c r="A151" s="9">
        <v>44805</v>
      </c>
      <c r="B151" s="44">
        <v>16212.434456249997</v>
      </c>
      <c r="C151" s="44">
        <f t="shared" ref="C151" si="756">I151+O151</f>
        <v>10528.829684119999</v>
      </c>
      <c r="D151" s="44">
        <f t="shared" ref="D151" si="757">J151+P151</f>
        <v>5683.6047721300001</v>
      </c>
      <c r="E151" s="44">
        <f t="shared" ref="E151" si="758">K151+Q151</f>
        <v>4303.2065338499997</v>
      </c>
      <c r="F151" s="44">
        <f t="shared" ref="F151" si="759">L151+R151</f>
        <v>1345.39562475</v>
      </c>
      <c r="G151" s="44">
        <f t="shared" ref="G151" si="760">M151+S151</f>
        <v>35.002613529999998</v>
      </c>
      <c r="H151" s="44">
        <f t="shared" ref="H151" si="761">SUM(I151:J151)</f>
        <v>12726.48166972</v>
      </c>
      <c r="I151" s="44">
        <v>8652.0686933899997</v>
      </c>
      <c r="J151" s="44">
        <f t="shared" ref="J151" si="762">SUM(K151:M151)</f>
        <v>4074.4129763300002</v>
      </c>
      <c r="K151" s="44">
        <v>3065.8400793000001</v>
      </c>
      <c r="L151" s="44">
        <v>988.67526797999994</v>
      </c>
      <c r="M151" s="44">
        <v>19.897629049999999</v>
      </c>
      <c r="N151" s="44">
        <f t="shared" ref="N151" si="763">SUM(O151:P151)</f>
        <v>3485.9527865300001</v>
      </c>
      <c r="O151" s="44">
        <v>1876.76099073</v>
      </c>
      <c r="P151" s="44">
        <f t="shared" ref="P151" si="764">SUM(Q151:S151)</f>
        <v>1609.1917958000001</v>
      </c>
      <c r="Q151" s="44">
        <v>1237.3664545500001</v>
      </c>
      <c r="R151" s="44">
        <v>356.72035677000002</v>
      </c>
      <c r="S151" s="44">
        <v>15.104984480000001</v>
      </c>
      <c r="T151" s="44"/>
      <c r="U151" s="44"/>
      <c r="V151" s="44"/>
      <c r="W151" s="44"/>
      <c r="X151" s="44"/>
      <c r="Y151" s="44"/>
    </row>
    <row r="152" spans="1:25" hidden="1" outlineLevel="1" collapsed="1">
      <c r="A152" s="9">
        <v>44835</v>
      </c>
      <c r="B152" s="44">
        <v>16548.605421839999</v>
      </c>
      <c r="C152" s="44">
        <f t="shared" ref="C152" si="765">I152+O152</f>
        <v>10520.14488027</v>
      </c>
      <c r="D152" s="44">
        <f t="shared" ref="D152" si="766">J152+P152</f>
        <v>6028.4605415700007</v>
      </c>
      <c r="E152" s="44">
        <f t="shared" ref="E152" si="767">K152+Q152</f>
        <v>4640.8364161600002</v>
      </c>
      <c r="F152" s="44">
        <f t="shared" ref="F152" si="768">L152+R152</f>
        <v>1353.19919039</v>
      </c>
      <c r="G152" s="44">
        <f t="shared" ref="G152" si="769">M152+S152</f>
        <v>34.424935019999999</v>
      </c>
      <c r="H152" s="44">
        <f t="shared" ref="H152" si="770">SUM(I152:J152)</f>
        <v>12866.858664880001</v>
      </c>
      <c r="I152" s="44">
        <v>8648.1278545200003</v>
      </c>
      <c r="J152" s="44">
        <f t="shared" ref="J152" si="771">SUM(K152:M152)</f>
        <v>4218.7308103600008</v>
      </c>
      <c r="K152" s="44">
        <v>3220.7613889600002</v>
      </c>
      <c r="L152" s="44">
        <v>978.09791599000005</v>
      </c>
      <c r="M152" s="44">
        <v>19.871505410000001</v>
      </c>
      <c r="N152" s="44">
        <f t="shared" ref="N152" si="772">SUM(O152:P152)</f>
        <v>3681.7467569599999</v>
      </c>
      <c r="O152" s="44">
        <v>1872.0170257499999</v>
      </c>
      <c r="P152" s="44">
        <f t="shared" ref="P152" si="773">SUM(Q152:S152)</f>
        <v>1809.72973121</v>
      </c>
      <c r="Q152" s="44">
        <v>1420.0750272</v>
      </c>
      <c r="R152" s="44">
        <v>375.10127440000002</v>
      </c>
      <c r="S152" s="44">
        <v>14.55342961</v>
      </c>
      <c r="T152" s="44"/>
      <c r="U152" s="44"/>
      <c r="V152" s="44"/>
      <c r="W152" s="44"/>
      <c r="X152" s="44"/>
      <c r="Y152" s="44"/>
    </row>
    <row r="153" spans="1:25" hidden="1" outlineLevel="1" collapsed="1">
      <c r="A153" s="9">
        <v>44866</v>
      </c>
      <c r="B153" s="44">
        <v>17064.74629463</v>
      </c>
      <c r="C153" s="44">
        <f t="shared" ref="C153" si="774">I153+O153</f>
        <v>10627.436445360001</v>
      </c>
      <c r="D153" s="44">
        <f t="shared" ref="D153" si="775">J153+P153</f>
        <v>6437.3098492700001</v>
      </c>
      <c r="E153" s="44">
        <f t="shared" ref="E153" si="776">K153+Q153</f>
        <v>5086.3877661799997</v>
      </c>
      <c r="F153" s="44">
        <f t="shared" ref="F153" si="777">L153+R153</f>
        <v>1317.70071293</v>
      </c>
      <c r="G153" s="44">
        <f t="shared" ref="G153" si="778">M153+S153</f>
        <v>33.221370159999999</v>
      </c>
      <c r="H153" s="44">
        <f t="shared" ref="H153" si="779">SUM(I153:J153)</f>
        <v>13167.597086940001</v>
      </c>
      <c r="I153" s="44">
        <v>8736.7151656000005</v>
      </c>
      <c r="J153" s="44">
        <f t="shared" ref="J153" si="780">SUM(K153:M153)</f>
        <v>4430.8819213400002</v>
      </c>
      <c r="K153" s="44">
        <v>3452.4284101200001</v>
      </c>
      <c r="L153" s="44">
        <v>958.67826472000002</v>
      </c>
      <c r="M153" s="44">
        <v>19.775246500000002</v>
      </c>
      <c r="N153" s="44">
        <f t="shared" ref="N153" si="781">SUM(O153:P153)</f>
        <v>3897.1492076899999</v>
      </c>
      <c r="O153" s="44">
        <v>1890.72127976</v>
      </c>
      <c r="P153" s="44">
        <f t="shared" ref="P153" si="782">SUM(Q153:S153)</f>
        <v>2006.4279279299999</v>
      </c>
      <c r="Q153" s="44">
        <v>1633.9593560599999</v>
      </c>
      <c r="R153" s="44">
        <v>359.02244820999999</v>
      </c>
      <c r="S153" s="44">
        <v>13.44612366</v>
      </c>
      <c r="T153" s="44"/>
      <c r="U153" s="44"/>
      <c r="V153" s="44"/>
      <c r="W153" s="44"/>
      <c r="X153" s="44"/>
      <c r="Y153" s="44"/>
    </row>
    <row r="154" spans="1:25" hidden="1" outlineLevel="1" collapsed="1">
      <c r="A154" s="9">
        <v>44896</v>
      </c>
      <c r="B154" s="44">
        <v>18374.952547199999</v>
      </c>
      <c r="C154" s="44">
        <f t="shared" ref="C154" si="783">I154+O154</f>
        <v>11555.653691849999</v>
      </c>
      <c r="D154" s="44">
        <f t="shared" ref="D154" si="784">J154+P154</f>
        <v>6819.2988553499999</v>
      </c>
      <c r="E154" s="44">
        <f t="shared" ref="E154" si="785">K154+Q154</f>
        <v>5449.7778474299994</v>
      </c>
      <c r="F154" s="44">
        <f t="shared" ref="F154" si="786">L154+R154</f>
        <v>1329.0571402200001</v>
      </c>
      <c r="G154" s="44">
        <f t="shared" ref="G154" si="787">M154+S154</f>
        <v>40.463867700000002</v>
      </c>
      <c r="H154" s="44">
        <f t="shared" ref="H154" si="788">SUM(I154:J154)</f>
        <v>14172.194454459999</v>
      </c>
      <c r="I154" s="44">
        <v>9546.5554740999996</v>
      </c>
      <c r="J154" s="44">
        <f t="shared" ref="J154" si="789">SUM(K154:M154)</f>
        <v>4625.6389803599996</v>
      </c>
      <c r="K154" s="44">
        <v>3623.0630596699998</v>
      </c>
      <c r="L154" s="44">
        <v>975.5253563</v>
      </c>
      <c r="M154" s="44">
        <v>27.050564390000002</v>
      </c>
      <c r="N154" s="44">
        <f t="shared" ref="N154" si="790">SUM(O154:P154)</f>
        <v>4202.7580927400004</v>
      </c>
      <c r="O154" s="44">
        <v>2009.09821775</v>
      </c>
      <c r="P154" s="44">
        <f t="shared" ref="P154" si="791">SUM(Q154:S154)</f>
        <v>2193.6598749900004</v>
      </c>
      <c r="Q154" s="44">
        <v>1826.71478776</v>
      </c>
      <c r="R154" s="44">
        <v>353.53178392000001</v>
      </c>
      <c r="S154" s="44">
        <v>13.41330331</v>
      </c>
      <c r="T154" s="44"/>
      <c r="U154" s="44"/>
      <c r="V154" s="44"/>
      <c r="W154" s="44"/>
      <c r="X154" s="44"/>
      <c r="Y154" s="44"/>
    </row>
    <row r="155" spans="1:25" hidden="1" outlineLevel="1" collapsed="1">
      <c r="A155" s="9">
        <v>44927</v>
      </c>
      <c r="B155" s="44">
        <v>18071.724908190001</v>
      </c>
      <c r="C155" s="44">
        <f t="shared" ref="C155" si="792">I155+O155</f>
        <v>10960.402135050001</v>
      </c>
      <c r="D155" s="44">
        <f t="shared" ref="D155" si="793">J155+P155</f>
        <v>7111.3227731400002</v>
      </c>
      <c r="E155" s="44">
        <f t="shared" ref="E155" si="794">K155+Q155</f>
        <v>5736.8733373799996</v>
      </c>
      <c r="F155" s="44">
        <f t="shared" ref="F155" si="795">L155+R155</f>
        <v>1330.9410167799999</v>
      </c>
      <c r="G155" s="44">
        <f t="shared" ref="G155" si="796">M155+S155</f>
        <v>43.508418979999995</v>
      </c>
      <c r="H155" s="44">
        <f t="shared" ref="H155" si="797">SUM(I155:J155)</f>
        <v>13706.464918990001</v>
      </c>
      <c r="I155" s="44">
        <v>8948.9930953700004</v>
      </c>
      <c r="J155" s="44">
        <f t="shared" ref="J155" si="798">SUM(K155:M155)</f>
        <v>4757.4718236199997</v>
      </c>
      <c r="K155" s="44">
        <v>3729.3346702499998</v>
      </c>
      <c r="L155" s="44">
        <v>995.87612492999995</v>
      </c>
      <c r="M155" s="44">
        <v>32.261028439999997</v>
      </c>
      <c r="N155" s="44">
        <f t="shared" ref="N155" si="799">SUM(O155:P155)</f>
        <v>4365.2599891999998</v>
      </c>
      <c r="O155" s="44">
        <v>2011.40903968</v>
      </c>
      <c r="P155" s="44">
        <f t="shared" ref="P155" si="800">SUM(Q155:S155)</f>
        <v>2353.8509495200001</v>
      </c>
      <c r="Q155" s="44">
        <v>2007.53866713</v>
      </c>
      <c r="R155" s="44">
        <v>335.06489184999998</v>
      </c>
      <c r="S155" s="44">
        <v>11.24739054</v>
      </c>
      <c r="T155" s="44"/>
      <c r="U155" s="44"/>
      <c r="V155" s="44"/>
      <c r="W155" s="44"/>
      <c r="X155" s="44"/>
      <c r="Y155" s="44"/>
    </row>
    <row r="156" spans="1:25" hidden="1" outlineLevel="1" collapsed="1">
      <c r="A156" s="9">
        <v>44958</v>
      </c>
      <c r="B156" s="44">
        <v>18290.547839399998</v>
      </c>
      <c r="C156" s="44">
        <f t="shared" ref="C156" si="801">I156+O156</f>
        <v>10907.194784560001</v>
      </c>
      <c r="D156" s="44">
        <f t="shared" ref="D156" si="802">J156+P156</f>
        <v>7383.3530548400004</v>
      </c>
      <c r="E156" s="44">
        <f t="shared" ref="E156" si="803">K156+Q156</f>
        <v>5976.7079875899999</v>
      </c>
      <c r="F156" s="44">
        <f t="shared" ref="F156" si="804">L156+R156</f>
        <v>1358.7930400499999</v>
      </c>
      <c r="G156" s="44">
        <f t="shared" ref="G156" si="805">M156+S156</f>
        <v>47.852027200000002</v>
      </c>
      <c r="H156" s="44">
        <f t="shared" ref="H156" si="806">SUM(I156:J156)</f>
        <v>13777.49829795</v>
      </c>
      <c r="I156" s="44">
        <v>8911.2763716099998</v>
      </c>
      <c r="J156" s="44">
        <f t="shared" ref="J156" si="807">SUM(K156:M156)</f>
        <v>4866.2219263400002</v>
      </c>
      <c r="K156" s="44">
        <v>3811.7161254600001</v>
      </c>
      <c r="L156" s="44">
        <v>1017.90430215</v>
      </c>
      <c r="M156" s="44">
        <v>36.601498730000003</v>
      </c>
      <c r="N156" s="44">
        <f t="shared" ref="N156" si="808">SUM(O156:P156)</f>
        <v>4513.0495414500001</v>
      </c>
      <c r="O156" s="44">
        <v>1995.9184129499999</v>
      </c>
      <c r="P156" s="44">
        <f t="shared" ref="P156" si="809">SUM(Q156:S156)</f>
        <v>2517.1311285000002</v>
      </c>
      <c r="Q156" s="44">
        <v>2164.9918621299998</v>
      </c>
      <c r="R156" s="44">
        <v>340.88873790000002</v>
      </c>
      <c r="S156" s="44">
        <v>11.250528470000001</v>
      </c>
      <c r="T156" s="44"/>
      <c r="U156" s="44"/>
      <c r="V156" s="44"/>
      <c r="W156" s="44"/>
      <c r="X156" s="44"/>
      <c r="Y156" s="44"/>
    </row>
    <row r="157" spans="1:25" hidden="1" outlineLevel="1" collapsed="1">
      <c r="A157" s="9">
        <v>44986</v>
      </c>
      <c r="B157" s="44">
        <v>18332.329626480001</v>
      </c>
      <c r="C157" s="44">
        <f t="shared" ref="C157" si="810">I157+O157</f>
        <v>10881.4320505</v>
      </c>
      <c r="D157" s="44">
        <f t="shared" ref="D157" si="811">J157+P157</f>
        <v>7450.8975759800005</v>
      </c>
      <c r="E157" s="44">
        <f t="shared" ref="E157" si="812">K157+Q157</f>
        <v>6559.4662538399998</v>
      </c>
      <c r="F157" s="44">
        <f t="shared" ref="F157" si="813">L157+R157</f>
        <v>858.03905511000005</v>
      </c>
      <c r="G157" s="44">
        <f t="shared" ref="G157" si="814">M157+S157</f>
        <v>33.392267029999999</v>
      </c>
      <c r="H157" s="44">
        <f t="shared" ref="H157" si="815">SUM(I157:J157)</f>
        <v>13838.42997739</v>
      </c>
      <c r="I157" s="44">
        <v>8821.0932621299999</v>
      </c>
      <c r="J157" s="44">
        <f t="shared" ref="J157" si="816">SUM(K157:M157)</f>
        <v>5017.3367152600003</v>
      </c>
      <c r="K157" s="44">
        <v>4378.9863860699998</v>
      </c>
      <c r="L157" s="44">
        <v>616.11205855000003</v>
      </c>
      <c r="M157" s="44">
        <v>22.23827064</v>
      </c>
      <c r="N157" s="44">
        <f t="shared" ref="N157" si="817">SUM(O157:P157)</f>
        <v>4493.8996490900008</v>
      </c>
      <c r="O157" s="44">
        <v>2060.3387883700002</v>
      </c>
      <c r="P157" s="44">
        <f t="shared" ref="P157" si="818">SUM(Q157:S157)</f>
        <v>2433.5608607200002</v>
      </c>
      <c r="Q157" s="44">
        <v>2180.4798677700001</v>
      </c>
      <c r="R157" s="44">
        <v>241.92699655999999</v>
      </c>
      <c r="S157" s="44">
        <v>11.15399639</v>
      </c>
      <c r="T157" s="44"/>
      <c r="U157" s="44"/>
      <c r="V157" s="44"/>
      <c r="W157" s="44"/>
      <c r="X157" s="44"/>
      <c r="Y157" s="44"/>
    </row>
    <row r="158" spans="1:25" hidden="1" outlineLevel="1" collapsed="1">
      <c r="A158" s="9">
        <v>45017</v>
      </c>
      <c r="B158" s="44">
        <v>18404.39486561</v>
      </c>
      <c r="C158" s="44">
        <f t="shared" ref="C158" si="819">I158+O158</f>
        <v>10984.188128149999</v>
      </c>
      <c r="D158" s="44">
        <f t="shared" ref="D158" si="820">J158+P158</f>
        <v>7420.2067374599992</v>
      </c>
      <c r="E158" s="44">
        <f t="shared" ref="E158" si="821">K158+Q158</f>
        <v>6443.5759247599999</v>
      </c>
      <c r="F158" s="44">
        <f t="shared" ref="F158" si="822">L158+R158</f>
        <v>938.05241045999992</v>
      </c>
      <c r="G158" s="44">
        <f t="shared" ref="G158" si="823">M158+S158</f>
        <v>38.578402240000003</v>
      </c>
      <c r="H158" s="44">
        <f t="shared" ref="H158" si="824">SUM(I158:J158)</f>
        <v>14004.766378019998</v>
      </c>
      <c r="I158" s="44">
        <v>8856.6122506699994</v>
      </c>
      <c r="J158" s="44">
        <f t="shared" ref="J158" si="825">SUM(K158:M158)</f>
        <v>5148.1541273499997</v>
      </c>
      <c r="K158" s="44">
        <v>4468.1601004499998</v>
      </c>
      <c r="L158" s="44">
        <v>654.33732917999998</v>
      </c>
      <c r="M158" s="44">
        <v>25.65669772</v>
      </c>
      <c r="N158" s="44">
        <f t="shared" ref="N158" si="826">SUM(O158:P158)</f>
        <v>4399.6284875900001</v>
      </c>
      <c r="O158" s="44">
        <v>2127.5758774800001</v>
      </c>
      <c r="P158" s="44">
        <f t="shared" ref="P158" si="827">SUM(Q158:S158)</f>
        <v>2272.0526101099999</v>
      </c>
      <c r="Q158" s="44">
        <v>1975.4158243100001</v>
      </c>
      <c r="R158" s="44">
        <v>283.71508127999999</v>
      </c>
      <c r="S158" s="44">
        <v>12.92170452</v>
      </c>
      <c r="T158" s="44"/>
      <c r="U158" s="44"/>
      <c r="V158" s="44"/>
      <c r="W158" s="44"/>
      <c r="X158" s="44"/>
      <c r="Y158" s="44"/>
    </row>
    <row r="159" spans="1:25" hidden="1" outlineLevel="1" collapsed="1">
      <c r="A159" s="9">
        <v>45047</v>
      </c>
      <c r="B159" s="44">
        <v>18548.041036959999</v>
      </c>
      <c r="C159" s="44">
        <f t="shared" ref="C159" si="828">I159+O159</f>
        <v>11115.831399440001</v>
      </c>
      <c r="D159" s="44">
        <f t="shared" ref="D159" si="829">J159+P159</f>
        <v>7432.2096375200008</v>
      </c>
      <c r="E159" s="44">
        <f t="shared" ref="E159" si="830">K159+Q159</f>
        <v>5837.8736796899993</v>
      </c>
      <c r="F159" s="44">
        <f t="shared" ref="F159" si="831">L159+R159</f>
        <v>1554.6369583999999</v>
      </c>
      <c r="G159" s="44">
        <f t="shared" ref="G159" si="832">M159+S159</f>
        <v>39.698999430000001</v>
      </c>
      <c r="H159" s="44">
        <f t="shared" ref="H159" si="833">SUM(I159:J159)</f>
        <v>14344.874617930001</v>
      </c>
      <c r="I159" s="44">
        <v>8907.0756419900008</v>
      </c>
      <c r="J159" s="44">
        <f t="shared" ref="J159" si="834">SUM(K159:M159)</f>
        <v>5437.7989759400007</v>
      </c>
      <c r="K159" s="44">
        <v>4237.1789068899998</v>
      </c>
      <c r="L159" s="44">
        <v>1174.34252143</v>
      </c>
      <c r="M159" s="44">
        <v>26.27754762</v>
      </c>
      <c r="N159" s="44">
        <f t="shared" ref="N159" si="835">SUM(O159:P159)</f>
        <v>4203.1664190299998</v>
      </c>
      <c r="O159" s="44">
        <v>2208.7557574500001</v>
      </c>
      <c r="P159" s="44">
        <f t="shared" ref="P159" si="836">SUM(Q159:S159)</f>
        <v>1994.4106615799999</v>
      </c>
      <c r="Q159" s="44">
        <v>1600.6947728</v>
      </c>
      <c r="R159" s="44">
        <v>380.29443696999999</v>
      </c>
      <c r="S159" s="44">
        <v>13.421451810000001</v>
      </c>
      <c r="T159" s="44"/>
      <c r="U159" s="44"/>
      <c r="V159" s="44"/>
      <c r="W159" s="44"/>
      <c r="X159" s="44"/>
      <c r="Y159" s="44"/>
    </row>
    <row r="160" spans="1:25" hidden="1" outlineLevel="1" collapsed="1">
      <c r="A160" s="9">
        <v>45078</v>
      </c>
      <c r="B160" s="44">
        <v>18977.153556609999</v>
      </c>
      <c r="C160" s="44">
        <f t="shared" ref="C160" si="837">I160+O160</f>
        <v>11419.275810899999</v>
      </c>
      <c r="D160" s="44">
        <f t="shared" ref="D160" si="838">J160+P160</f>
        <v>7557.8777457099995</v>
      </c>
      <c r="E160" s="44">
        <f t="shared" ref="E160" si="839">K160+Q160</f>
        <v>5937.7173176199994</v>
      </c>
      <c r="F160" s="44">
        <f t="shared" ref="F160" si="840">L160+R160</f>
        <v>1579.27120672</v>
      </c>
      <c r="G160" s="44">
        <f t="shared" ref="G160" si="841">M160+S160</f>
        <v>40.889221370000001</v>
      </c>
      <c r="H160" s="44">
        <f t="shared" ref="H160" si="842">SUM(I160:J160)</f>
        <v>14896.40225404</v>
      </c>
      <c r="I160" s="44">
        <v>9172.7025337699997</v>
      </c>
      <c r="J160" s="44">
        <f t="shared" ref="J160" si="843">SUM(K160:M160)</f>
        <v>5723.6997202699995</v>
      </c>
      <c r="K160" s="44">
        <v>4498.0225590299997</v>
      </c>
      <c r="L160" s="44">
        <v>1198.59629423</v>
      </c>
      <c r="M160" s="44">
        <v>27.080867009999999</v>
      </c>
      <c r="N160" s="44">
        <f t="shared" ref="N160" si="844">SUM(O160:P160)</f>
        <v>4080.75130257</v>
      </c>
      <c r="O160" s="44">
        <v>2246.57327713</v>
      </c>
      <c r="P160" s="44">
        <f t="shared" ref="P160" si="845">SUM(Q160:S160)</f>
        <v>1834.1780254400001</v>
      </c>
      <c r="Q160" s="44">
        <v>1439.69475859</v>
      </c>
      <c r="R160" s="44">
        <v>380.67491249</v>
      </c>
      <c r="S160" s="44">
        <v>13.808354359999999</v>
      </c>
      <c r="T160" s="44"/>
      <c r="U160" s="44"/>
      <c r="V160" s="44"/>
      <c r="W160" s="44"/>
      <c r="X160" s="44"/>
      <c r="Y160" s="44"/>
    </row>
    <row r="161" spans="1:25" hidden="1" outlineLevel="1" collapsed="1">
      <c r="A161" s="9">
        <v>45108</v>
      </c>
      <c r="B161" s="44">
        <v>19113.425549309999</v>
      </c>
      <c r="C161" s="44">
        <f t="shared" ref="C161" si="846">I161+O161</f>
        <v>11681.163236460001</v>
      </c>
      <c r="D161" s="44">
        <f t="shared" ref="D161" si="847">J161+P161</f>
        <v>7432.2623128499999</v>
      </c>
      <c r="E161" s="44">
        <f t="shared" ref="E161" si="848">K161+Q161</f>
        <v>6103.85674741</v>
      </c>
      <c r="F161" s="44">
        <f t="shared" ref="F161" si="849">L161+R161</f>
        <v>1282.4951702399999</v>
      </c>
      <c r="G161" s="44">
        <f t="shared" ref="G161" si="850">M161+S161</f>
        <v>45.910395199999996</v>
      </c>
      <c r="H161" s="44">
        <f t="shared" ref="H161" si="851">SUM(I161:J161)</f>
        <v>15095.675492090002</v>
      </c>
      <c r="I161" s="44">
        <v>9377.2615606100007</v>
      </c>
      <c r="J161" s="44">
        <f t="shared" ref="J161" si="852">SUM(K161:M161)</f>
        <v>5718.4139314800004</v>
      </c>
      <c r="K161" s="44">
        <v>4771.8672812499999</v>
      </c>
      <c r="L161" s="44">
        <v>914.3646354</v>
      </c>
      <c r="M161" s="44">
        <v>32.18201483</v>
      </c>
      <c r="N161" s="44">
        <f t="shared" ref="N161" si="853">SUM(O161:P161)</f>
        <v>4017.7500572199997</v>
      </c>
      <c r="O161" s="44">
        <v>2303.9016758500002</v>
      </c>
      <c r="P161" s="44">
        <f t="shared" ref="P161" si="854">SUM(Q161:S161)</f>
        <v>1713.8483813699997</v>
      </c>
      <c r="Q161" s="44">
        <v>1331.9894661599999</v>
      </c>
      <c r="R161" s="44">
        <v>368.13053484</v>
      </c>
      <c r="S161" s="44">
        <v>13.72838037</v>
      </c>
      <c r="T161" s="44"/>
      <c r="U161" s="44"/>
      <c r="V161" s="44"/>
      <c r="W161" s="44"/>
      <c r="X161" s="44"/>
      <c r="Y161" s="44"/>
    </row>
    <row r="162" spans="1:25" hidden="1" outlineLevel="1" collapsed="1">
      <c r="A162" s="9">
        <v>45139</v>
      </c>
      <c r="B162" s="44">
        <v>19178.673213770002</v>
      </c>
      <c r="C162" s="44">
        <f t="shared" ref="C162" si="855">I162+O162</f>
        <v>10914.851880979999</v>
      </c>
      <c r="D162" s="44">
        <f t="shared" ref="D162" si="856">J162+P162</f>
        <v>8263.8213327900012</v>
      </c>
      <c r="E162" s="44">
        <f t="shared" ref="E162" si="857">K162+Q162</f>
        <v>6838.6496934899997</v>
      </c>
      <c r="F162" s="44">
        <f t="shared" ref="F162" si="858">L162+R162</f>
        <v>1376.6955493199998</v>
      </c>
      <c r="G162" s="44">
        <f t="shared" ref="G162" si="859">M162+S162</f>
        <v>48.476089979999998</v>
      </c>
      <c r="H162" s="44">
        <f t="shared" ref="H162" si="860">SUM(I162:J162)</f>
        <v>15168.087258889998</v>
      </c>
      <c r="I162" s="44">
        <v>8849.2152780399992</v>
      </c>
      <c r="J162" s="44">
        <f t="shared" ref="J162" si="861">SUM(K162:M162)</f>
        <v>6318.87198085</v>
      </c>
      <c r="K162" s="44">
        <v>5287.4894094299998</v>
      </c>
      <c r="L162" s="44">
        <v>996.55815200999996</v>
      </c>
      <c r="M162" s="44">
        <v>34.824419409999997</v>
      </c>
      <c r="N162" s="44">
        <f t="shared" ref="N162" si="862">SUM(O162:P162)</f>
        <v>4010.5859548800004</v>
      </c>
      <c r="O162" s="44">
        <v>2065.6366029400001</v>
      </c>
      <c r="P162" s="44">
        <f t="shared" ref="P162" si="863">SUM(Q162:S162)</f>
        <v>1944.9493519400003</v>
      </c>
      <c r="Q162" s="44">
        <v>1551.1602840600001</v>
      </c>
      <c r="R162" s="44">
        <v>380.13739730999998</v>
      </c>
      <c r="S162" s="44">
        <v>13.65167057</v>
      </c>
      <c r="T162" s="44"/>
      <c r="U162" s="44"/>
      <c r="V162" s="44"/>
      <c r="W162" s="44"/>
      <c r="X162" s="44"/>
      <c r="Y162" s="44"/>
    </row>
    <row r="163" spans="1:25" hidden="1" outlineLevel="1" collapsed="1">
      <c r="A163" s="9">
        <v>45170</v>
      </c>
      <c r="B163" s="44">
        <v>19769.810406620003</v>
      </c>
      <c r="C163" s="44">
        <f t="shared" ref="C163" si="864">I163+O163</f>
        <v>11268.859994640001</v>
      </c>
      <c r="D163" s="44">
        <f t="shared" ref="D163" si="865">J163+P163</f>
        <v>8500.9504119800004</v>
      </c>
      <c r="E163" s="44">
        <f t="shared" ref="E163" si="866">K163+Q163</f>
        <v>7157.3362324000009</v>
      </c>
      <c r="F163" s="44">
        <f t="shared" ref="F163" si="867">L163+R163</f>
        <v>1294.44741619</v>
      </c>
      <c r="G163" s="44">
        <f t="shared" ref="G163" si="868">M163+S163</f>
        <v>49.16676339</v>
      </c>
      <c r="H163" s="44">
        <f t="shared" ref="H163" si="869">SUM(I163:J163)</f>
        <v>15700.875281750001</v>
      </c>
      <c r="I163" s="44">
        <v>9198.6427153500008</v>
      </c>
      <c r="J163" s="44">
        <f t="shared" ref="J163" si="870">SUM(K163:M163)</f>
        <v>6502.2325664</v>
      </c>
      <c r="K163" s="44">
        <v>5531.7882151800004</v>
      </c>
      <c r="L163" s="44">
        <v>933.47586196999998</v>
      </c>
      <c r="M163" s="44">
        <v>36.968489249999998</v>
      </c>
      <c r="N163" s="44">
        <f t="shared" ref="N163" si="871">SUM(O163:P163)</f>
        <v>4068.93512487</v>
      </c>
      <c r="O163" s="44">
        <v>2070.2172792900001</v>
      </c>
      <c r="P163" s="44">
        <f t="shared" ref="P163" si="872">SUM(Q163:S163)</f>
        <v>1998.7178455799999</v>
      </c>
      <c r="Q163" s="44">
        <v>1625.54801722</v>
      </c>
      <c r="R163" s="44">
        <v>360.97155421999997</v>
      </c>
      <c r="S163" s="44">
        <v>12.198274140000001</v>
      </c>
      <c r="T163" s="44"/>
      <c r="U163" s="44"/>
      <c r="V163" s="44"/>
      <c r="W163" s="44"/>
      <c r="X163" s="44"/>
      <c r="Y163" s="44"/>
    </row>
    <row r="164" spans="1:25" hidden="1" outlineLevel="1" collapsed="1">
      <c r="A164" s="9">
        <v>45200</v>
      </c>
      <c r="B164" s="44">
        <v>19959.345745489998</v>
      </c>
      <c r="C164" s="44">
        <f t="shared" ref="C164" si="873">I164+O164</f>
        <v>11326.42097861</v>
      </c>
      <c r="D164" s="44">
        <f t="shared" ref="D164" si="874">J164+P164</f>
        <v>8632.9247668799999</v>
      </c>
      <c r="E164" s="44">
        <f t="shared" ref="E164" si="875">K164+Q164</f>
        <v>7280.2836796799993</v>
      </c>
      <c r="F164" s="44">
        <f t="shared" ref="F164" si="876">L164+R164</f>
        <v>1306.61095419</v>
      </c>
      <c r="G164" s="44">
        <f t="shared" ref="G164" si="877">M164+S164</f>
        <v>46.03013301</v>
      </c>
      <c r="H164" s="44">
        <f t="shared" ref="H164" si="878">SUM(I164:J164)</f>
        <v>15805.85711348</v>
      </c>
      <c r="I164" s="44">
        <v>9217.3136426000001</v>
      </c>
      <c r="J164" s="44">
        <f t="shared" ref="J164" si="879">SUM(K164:M164)</f>
        <v>6588.5434708799994</v>
      </c>
      <c r="K164" s="44">
        <v>5602.4111561399995</v>
      </c>
      <c r="L164" s="44">
        <v>948.18638417</v>
      </c>
      <c r="M164" s="44">
        <v>37.945930570000002</v>
      </c>
      <c r="N164" s="44">
        <f t="shared" ref="N164" si="880">SUM(O164:P164)</f>
        <v>4153.4886320099995</v>
      </c>
      <c r="O164" s="44">
        <v>2109.1073360099999</v>
      </c>
      <c r="P164" s="44">
        <f t="shared" ref="P164" si="881">SUM(Q164:S164)</f>
        <v>2044.3812959999998</v>
      </c>
      <c r="Q164" s="44">
        <v>1677.87252354</v>
      </c>
      <c r="R164" s="44">
        <v>358.42457001999998</v>
      </c>
      <c r="S164" s="44">
        <v>8.0842024400000003</v>
      </c>
      <c r="T164" s="44"/>
      <c r="U164" s="44"/>
      <c r="V164" s="44"/>
      <c r="W164" s="44"/>
      <c r="X164" s="44"/>
      <c r="Y164" s="44"/>
    </row>
    <row r="165" spans="1:25" hidden="1" outlineLevel="1" collapsed="1">
      <c r="A165" s="9">
        <v>45231</v>
      </c>
      <c r="B165" s="44">
        <v>20565.255735279999</v>
      </c>
      <c r="C165" s="44">
        <f t="shared" ref="C165" si="882">I165+O165</f>
        <v>11818.589428989999</v>
      </c>
      <c r="D165" s="44">
        <f t="shared" ref="D165" si="883">J165+P165</f>
        <v>8746.6663062900006</v>
      </c>
      <c r="E165" s="44">
        <f t="shared" ref="E165" si="884">K165+Q165</f>
        <v>7079.3490785599997</v>
      </c>
      <c r="F165" s="44">
        <f t="shared" ref="F165" si="885">L165+R165</f>
        <v>1621.79697089</v>
      </c>
      <c r="G165" s="44">
        <f t="shared" ref="G165" si="886">M165+S165</f>
        <v>45.520256840000002</v>
      </c>
      <c r="H165" s="44">
        <f t="shared" ref="H165" si="887">SUM(I165:J165)</f>
        <v>16371.354806470001</v>
      </c>
      <c r="I165" s="44">
        <v>9681.9155172499995</v>
      </c>
      <c r="J165" s="44">
        <f t="shared" ref="J165" si="888">SUM(K165:M165)</f>
        <v>6689.4392892200003</v>
      </c>
      <c r="K165" s="44">
        <v>5409.64070756</v>
      </c>
      <c r="L165" s="44">
        <v>1242.5448191800001</v>
      </c>
      <c r="M165" s="44">
        <v>37.253762479999999</v>
      </c>
      <c r="N165" s="44">
        <f t="shared" ref="N165" si="889">SUM(O165:P165)</f>
        <v>4193.9009288100006</v>
      </c>
      <c r="O165" s="44">
        <v>2136.6739117400002</v>
      </c>
      <c r="P165" s="44">
        <f t="shared" ref="P165" si="890">SUM(Q165:S165)</f>
        <v>2057.2270170699999</v>
      </c>
      <c r="Q165" s="44">
        <v>1669.7083709999999</v>
      </c>
      <c r="R165" s="44">
        <v>379.25215171000002</v>
      </c>
      <c r="S165" s="44">
        <v>8.2664943599999994</v>
      </c>
      <c r="T165" s="44"/>
      <c r="U165" s="44"/>
      <c r="V165" s="44"/>
      <c r="W165" s="44"/>
      <c r="X165" s="44"/>
      <c r="Y165" s="44"/>
    </row>
    <row r="166" spans="1:25" hidden="1" outlineLevel="1" collapsed="1">
      <c r="A166" s="9">
        <v>45261</v>
      </c>
      <c r="B166" s="44">
        <v>21674.332941550001</v>
      </c>
      <c r="C166" s="44">
        <f t="shared" ref="C166" si="891">I166+O166</f>
        <v>12613.507138320001</v>
      </c>
      <c r="D166" s="44">
        <f t="shared" ref="D166" si="892">J166+P166</f>
        <v>9060.82580323</v>
      </c>
      <c r="E166" s="44">
        <f t="shared" ref="E166" si="893">K166+Q166</f>
        <v>7722.4479840000004</v>
      </c>
      <c r="F166" s="44">
        <f t="shared" ref="F166" si="894">L166+R166</f>
        <v>1251.6410070899999</v>
      </c>
      <c r="G166" s="44">
        <f t="shared" ref="G166" si="895">M166+S166</f>
        <v>86.736812139999998</v>
      </c>
      <c r="H166" s="44">
        <f t="shared" ref="H166" si="896">SUM(I166:J166)</f>
        <v>17265.681833660001</v>
      </c>
      <c r="I166" s="44">
        <v>10370.000346500001</v>
      </c>
      <c r="J166" s="44">
        <f t="shared" ref="J166" si="897">SUM(K166:M166)</f>
        <v>6895.68148716</v>
      </c>
      <c r="K166" s="44">
        <v>5963.5183325300004</v>
      </c>
      <c r="L166" s="44">
        <v>871.66015763999997</v>
      </c>
      <c r="M166" s="44">
        <v>60.50299699</v>
      </c>
      <c r="N166" s="44">
        <f t="shared" ref="N166" si="898">SUM(O166:P166)</f>
        <v>4408.6511078900003</v>
      </c>
      <c r="O166" s="44">
        <v>2243.5067918200002</v>
      </c>
      <c r="P166" s="44">
        <f t="shared" ref="P166" si="899">SUM(Q166:S166)</f>
        <v>2165.1443160699996</v>
      </c>
      <c r="Q166" s="44">
        <v>1758.92965147</v>
      </c>
      <c r="R166" s="44">
        <v>379.98084944999999</v>
      </c>
      <c r="S166" s="44">
        <v>26.233815150000002</v>
      </c>
      <c r="T166" s="44"/>
      <c r="U166" s="44"/>
      <c r="V166" s="44"/>
      <c r="W166" s="44"/>
      <c r="X166" s="44"/>
      <c r="Y166" s="44"/>
    </row>
    <row r="167" spans="1:25" hidden="1" outlineLevel="1" collapsed="1">
      <c r="A167" s="9">
        <v>45292</v>
      </c>
      <c r="B167" s="44">
        <v>21357.974347179999</v>
      </c>
      <c r="C167" s="44">
        <f t="shared" ref="C167" si="900">I167+O167</f>
        <v>12229.265182200001</v>
      </c>
      <c r="D167" s="44">
        <f t="shared" ref="D167" si="901">J167+P167</f>
        <v>9128.7091649800004</v>
      </c>
      <c r="E167" s="44">
        <f t="shared" ref="E167" si="902">K167+Q167</f>
        <v>7781.0339739800002</v>
      </c>
      <c r="F167" s="44">
        <f t="shared" ref="F167" si="903">L167+R167</f>
        <v>1269.3830719299999</v>
      </c>
      <c r="G167" s="44">
        <f t="shared" ref="G167" si="904">M167+S167</f>
        <v>78.292119069999998</v>
      </c>
      <c r="H167" s="44">
        <f t="shared" ref="H167" si="905">SUM(I167:J167)</f>
        <v>17052.049813099999</v>
      </c>
      <c r="I167" s="44">
        <v>10031.17463146</v>
      </c>
      <c r="J167" s="44">
        <f t="shared" ref="J167" si="906">SUM(K167:M167)</f>
        <v>7020.8751816399999</v>
      </c>
      <c r="K167" s="44">
        <v>6072.5758653399998</v>
      </c>
      <c r="L167" s="44">
        <v>892.43270543999995</v>
      </c>
      <c r="M167" s="44">
        <v>55.866610860000002</v>
      </c>
      <c r="N167" s="44">
        <f t="shared" ref="N167" si="907">SUM(O167:P167)</f>
        <v>4305.9245340799998</v>
      </c>
      <c r="O167" s="44">
        <v>2198.0905507399998</v>
      </c>
      <c r="P167" s="44">
        <f t="shared" ref="P167" si="908">SUM(Q167:S167)</f>
        <v>2107.83398334</v>
      </c>
      <c r="Q167" s="44">
        <v>1708.4581086400001</v>
      </c>
      <c r="R167" s="44">
        <v>376.95036649000002</v>
      </c>
      <c r="S167" s="44">
        <v>22.42550821</v>
      </c>
      <c r="T167" s="44"/>
      <c r="U167" s="44"/>
      <c r="V167" s="44"/>
      <c r="W167" s="44"/>
      <c r="X167" s="44"/>
      <c r="Y167" s="44"/>
    </row>
    <row r="168" spans="1:25" hidden="1" outlineLevel="1" collapsed="1">
      <c r="A168" s="9">
        <v>45323</v>
      </c>
      <c r="B168" s="44">
        <v>20953.036810579997</v>
      </c>
      <c r="C168" s="44">
        <f t="shared" ref="C168" si="909">I168+O168</f>
        <v>11760.671788260001</v>
      </c>
      <c r="D168" s="44">
        <f t="shared" ref="D168" si="910">J168+P168</f>
        <v>9192.3650223199984</v>
      </c>
      <c r="E168" s="44">
        <f t="shared" ref="E168" si="911">K168+Q168</f>
        <v>7833.8203897399999</v>
      </c>
      <c r="F168" s="44">
        <f t="shared" ref="F168" si="912">L168+R168</f>
        <v>1278.11723678</v>
      </c>
      <c r="G168" s="44">
        <f t="shared" ref="G168" si="913">M168+S168</f>
        <v>80.427395799999999</v>
      </c>
      <c r="H168" s="44">
        <f t="shared" ref="H168" si="914">SUM(I168:J168)</f>
        <v>16707.138299679998</v>
      </c>
      <c r="I168" s="44">
        <v>9593.5193954400002</v>
      </c>
      <c r="J168" s="44">
        <f t="shared" ref="J168" si="915">SUM(K168:M168)</f>
        <v>7113.6189042399992</v>
      </c>
      <c r="K168" s="44">
        <v>6162.2025484799997</v>
      </c>
      <c r="L168" s="44">
        <v>897.71942537999996</v>
      </c>
      <c r="M168" s="44">
        <v>53.696930379999998</v>
      </c>
      <c r="N168" s="44">
        <f t="shared" ref="N168" si="916">SUM(O168:P168)</f>
        <v>4245.8985109000005</v>
      </c>
      <c r="O168" s="44">
        <v>2167.1523928199999</v>
      </c>
      <c r="P168" s="44">
        <f t="shared" ref="P168" si="917">SUM(Q168:S168)</f>
        <v>2078.7461180800001</v>
      </c>
      <c r="Q168" s="44">
        <v>1671.61784126</v>
      </c>
      <c r="R168" s="44">
        <v>380.39781140000002</v>
      </c>
      <c r="S168" s="44">
        <v>26.730465420000002</v>
      </c>
      <c r="T168" s="44"/>
      <c r="U168" s="44"/>
      <c r="V168" s="44"/>
      <c r="W168" s="44"/>
      <c r="X168" s="44"/>
      <c r="Y168" s="44"/>
    </row>
    <row r="169" spans="1:25" hidden="1" outlineLevel="1" collapsed="1">
      <c r="A169" s="9">
        <v>45352</v>
      </c>
      <c r="B169" s="44">
        <v>21249.738437239997</v>
      </c>
      <c r="C169" s="44">
        <f t="shared" ref="C169" si="918">I169+O169</f>
        <v>12005.99907475</v>
      </c>
      <c r="D169" s="44">
        <f t="shared" ref="D169" si="919">J169+P169</f>
        <v>9243.7393624899996</v>
      </c>
      <c r="E169" s="44">
        <f t="shared" ref="E169" si="920">K169+Q169</f>
        <v>7908.7302122099991</v>
      </c>
      <c r="F169" s="44">
        <f t="shared" ref="F169" si="921">L169+R169</f>
        <v>1268.51455341</v>
      </c>
      <c r="G169" s="44">
        <f t="shared" ref="G169" si="922">M169+S169</f>
        <v>66.494596869999995</v>
      </c>
      <c r="H169" s="44">
        <f t="shared" ref="H169" si="923">SUM(I169:J169)</f>
        <v>16909.535001240001</v>
      </c>
      <c r="I169" s="44">
        <v>9697.3204688099995</v>
      </c>
      <c r="J169" s="44">
        <f t="shared" ref="J169" si="924">SUM(K169:M169)</f>
        <v>7212.21453243</v>
      </c>
      <c r="K169" s="44">
        <v>6285.8806117699996</v>
      </c>
      <c r="L169" s="44">
        <v>878.62269351999998</v>
      </c>
      <c r="M169" s="44">
        <v>47.711227139999998</v>
      </c>
      <c r="N169" s="44">
        <f t="shared" ref="N169" si="925">SUM(O169:P169)</f>
        <v>4340.2034359999998</v>
      </c>
      <c r="O169" s="44">
        <v>2308.6786059400001</v>
      </c>
      <c r="P169" s="44">
        <f t="shared" ref="P169" si="926">SUM(Q169:S169)</f>
        <v>2031.5248300599999</v>
      </c>
      <c r="Q169" s="44">
        <v>1622.8496004399999</v>
      </c>
      <c r="R169" s="44">
        <v>389.89185988999998</v>
      </c>
      <c r="S169" s="44">
        <v>18.78336973</v>
      </c>
      <c r="T169" s="44"/>
      <c r="U169" s="44"/>
      <c r="V169" s="44"/>
      <c r="W169" s="44"/>
      <c r="X169" s="44"/>
      <c r="Y169" s="44"/>
    </row>
    <row r="170" spans="1:25" hidden="1" outlineLevel="1" collapsed="1">
      <c r="A170" s="9">
        <v>45383</v>
      </c>
      <c r="B170" s="44">
        <v>21463.47354553</v>
      </c>
      <c r="C170" s="44">
        <f t="shared" ref="C170" si="927">I170+O170</f>
        <v>12091.42330884</v>
      </c>
      <c r="D170" s="44">
        <f t="shared" ref="D170" si="928">J170+P170</f>
        <v>9372.05023669</v>
      </c>
      <c r="E170" s="44">
        <f t="shared" ref="E170" si="929">K170+Q170</f>
        <v>8053.3222763600006</v>
      </c>
      <c r="F170" s="44">
        <f t="shared" ref="F170" si="930">L170+R170</f>
        <v>1254.46478774</v>
      </c>
      <c r="G170" s="44">
        <f t="shared" ref="G170" si="931">M170+S170</f>
        <v>64.263172589999996</v>
      </c>
      <c r="H170" s="44">
        <f t="shared" ref="H170" si="932">SUM(I170:J170)</f>
        <v>17104.39396505</v>
      </c>
      <c r="I170" s="44">
        <v>9808.8736040399999</v>
      </c>
      <c r="J170" s="44">
        <f t="shared" ref="J170" si="933">SUM(K170:M170)</f>
        <v>7295.5203610100007</v>
      </c>
      <c r="K170" s="44">
        <v>6377.2073738500003</v>
      </c>
      <c r="L170" s="44">
        <v>870.55337581000003</v>
      </c>
      <c r="M170" s="44">
        <v>47.75961135</v>
      </c>
      <c r="N170" s="44">
        <f t="shared" ref="N170" si="934">SUM(O170:P170)</f>
        <v>4359.07958048</v>
      </c>
      <c r="O170" s="44">
        <v>2282.5497048000002</v>
      </c>
      <c r="P170" s="44">
        <f t="shared" ref="P170" si="935">SUM(Q170:S170)</f>
        <v>2076.5298756800003</v>
      </c>
      <c r="Q170" s="44">
        <v>1676.1149025100001</v>
      </c>
      <c r="R170" s="44">
        <v>383.91141192999999</v>
      </c>
      <c r="S170" s="44">
        <v>16.50356124</v>
      </c>
      <c r="T170" s="44"/>
      <c r="U170" s="44"/>
      <c r="V170" s="44"/>
      <c r="W170" s="44"/>
      <c r="X170" s="44"/>
      <c r="Y170" s="44"/>
    </row>
    <row r="171" spans="1:25" hidden="1" outlineLevel="1" collapsed="1">
      <c r="A171" s="9">
        <v>45413</v>
      </c>
      <c r="B171" s="44">
        <v>21947.912383900002</v>
      </c>
      <c r="C171" s="44">
        <f t="shared" ref="C171" si="936">I171+O171</f>
        <v>12430.816061519999</v>
      </c>
      <c r="D171" s="44">
        <f t="shared" ref="D171" si="937">J171+P171</f>
        <v>9517.0963223800009</v>
      </c>
      <c r="E171" s="44">
        <f t="shared" ref="E171" si="938">K171+Q171</f>
        <v>8168.9954757000005</v>
      </c>
      <c r="F171" s="44">
        <f t="shared" ref="F171" si="939">L171+R171</f>
        <v>1281.1110790500002</v>
      </c>
      <c r="G171" s="44">
        <f t="shared" ref="G171" si="940">M171+S171</f>
        <v>66.989767629999989</v>
      </c>
      <c r="H171" s="44">
        <f t="shared" ref="H171" si="941">SUM(I171:J171)</f>
        <v>17501.195531360001</v>
      </c>
      <c r="I171" s="44">
        <v>10108.80646329</v>
      </c>
      <c r="J171" s="44">
        <f t="shared" ref="J171" si="942">SUM(K171:M171)</f>
        <v>7392.3890680700006</v>
      </c>
      <c r="K171" s="44">
        <v>6458.9478065100002</v>
      </c>
      <c r="L171" s="44">
        <v>883.69371663000004</v>
      </c>
      <c r="M171" s="44">
        <v>49.747544929999997</v>
      </c>
      <c r="N171" s="44">
        <f t="shared" ref="N171" si="943">SUM(O171:P171)</f>
        <v>4446.7168525400002</v>
      </c>
      <c r="O171" s="44">
        <v>2322.0095982299999</v>
      </c>
      <c r="P171" s="44">
        <f t="shared" ref="P171" si="944">SUM(Q171:S171)</f>
        <v>2124.7072543100003</v>
      </c>
      <c r="Q171" s="44">
        <v>1710.0476691900001</v>
      </c>
      <c r="R171" s="44">
        <v>397.41736242000002</v>
      </c>
      <c r="S171" s="44">
        <v>17.242222699999999</v>
      </c>
      <c r="T171" s="44"/>
      <c r="U171" s="44"/>
      <c r="V171" s="44"/>
      <c r="W171" s="44"/>
      <c r="X171" s="44"/>
      <c r="Y171" s="44"/>
    </row>
    <row r="172" spans="1:25" hidden="1" outlineLevel="1" collapsed="1">
      <c r="A172" s="9">
        <v>45444</v>
      </c>
      <c r="B172" s="44">
        <v>22535.711718909999</v>
      </c>
      <c r="C172" s="44">
        <f t="shared" ref="C172" si="945">I172+O172</f>
        <v>13072.512197399999</v>
      </c>
      <c r="D172" s="44">
        <f t="shared" ref="D172" si="946">J172+P172</f>
        <v>9463.1995215099996</v>
      </c>
      <c r="E172" s="44">
        <f t="shared" ref="E172" si="947">K172+Q172</f>
        <v>8089.9237386099994</v>
      </c>
      <c r="F172" s="44">
        <f t="shared" ref="F172" si="948">L172+R172</f>
        <v>1300.78575056</v>
      </c>
      <c r="G172" s="44">
        <f t="shared" ref="G172" si="949">M172+S172</f>
        <v>72.490032339999999</v>
      </c>
      <c r="H172" s="44">
        <f t="shared" ref="H172" si="950">SUM(I172:J172)</f>
        <v>18101.078555619999</v>
      </c>
      <c r="I172" s="44">
        <v>10749.07650535</v>
      </c>
      <c r="J172" s="44">
        <f t="shared" ref="J172" si="951">SUM(K172:M172)</f>
        <v>7352.0020502699999</v>
      </c>
      <c r="K172" s="44">
        <v>6406.5553800199996</v>
      </c>
      <c r="L172" s="44">
        <v>892.71492493000005</v>
      </c>
      <c r="M172" s="44">
        <v>52.731745320000002</v>
      </c>
      <c r="N172" s="44">
        <f t="shared" ref="N172" si="952">SUM(O172:P172)</f>
        <v>4434.6331632900001</v>
      </c>
      <c r="O172" s="44">
        <v>2323.4356920499999</v>
      </c>
      <c r="P172" s="44">
        <f t="shared" ref="P172" si="953">SUM(Q172:S172)</f>
        <v>2111.1974712400001</v>
      </c>
      <c r="Q172" s="44">
        <v>1683.3683585900001</v>
      </c>
      <c r="R172" s="44">
        <v>408.07082563</v>
      </c>
      <c r="S172" s="44">
        <v>19.758287020000001</v>
      </c>
      <c r="T172" s="44"/>
      <c r="U172" s="44"/>
      <c r="V172" s="44"/>
      <c r="W172" s="44"/>
      <c r="X172" s="44"/>
      <c r="Y172" s="44"/>
    </row>
    <row r="173" spans="1:25" hidden="1" outlineLevel="1" collapsed="1">
      <c r="A173" s="9">
        <v>45474</v>
      </c>
      <c r="B173" s="44">
        <v>22556.876360160004</v>
      </c>
      <c r="C173" s="44">
        <f t="shared" ref="C173" si="954">I173+O173</f>
        <v>12977.54507953</v>
      </c>
      <c r="D173" s="44">
        <f t="shared" ref="D173" si="955">J173+P173</f>
        <v>9579.33128063</v>
      </c>
      <c r="E173" s="44">
        <f t="shared" ref="E173" si="956">K173+Q173</f>
        <v>7289.1955118700007</v>
      </c>
      <c r="F173" s="44">
        <f t="shared" ref="F173" si="957">L173+R173</f>
        <v>2218.4902341299999</v>
      </c>
      <c r="G173" s="44">
        <f t="shared" ref="G173" si="958">M173+S173</f>
        <v>71.64553463</v>
      </c>
      <c r="H173" s="44">
        <f t="shared" ref="H173" si="959">SUM(I173:J173)</f>
        <v>18012.004772530003</v>
      </c>
      <c r="I173" s="44">
        <v>10590.342038430001</v>
      </c>
      <c r="J173" s="44">
        <f t="shared" ref="J173" si="960">SUM(K173:M173)</f>
        <v>7421.6627341000003</v>
      </c>
      <c r="K173" s="44">
        <v>5754.9350723300004</v>
      </c>
      <c r="L173" s="44">
        <v>1613.29823175</v>
      </c>
      <c r="M173" s="44">
        <v>53.429430019999998</v>
      </c>
      <c r="N173" s="44">
        <f t="shared" ref="N173" si="961">SUM(O173:P173)</f>
        <v>4544.8715876300002</v>
      </c>
      <c r="O173" s="44">
        <v>2387.2030411000001</v>
      </c>
      <c r="P173" s="44">
        <f t="shared" ref="P173" si="962">SUM(Q173:S173)</f>
        <v>2157.6685465300002</v>
      </c>
      <c r="Q173" s="44">
        <v>1534.2604395400001</v>
      </c>
      <c r="R173" s="44">
        <v>605.19200237999996</v>
      </c>
      <c r="S173" s="44">
        <v>18.216104609999999</v>
      </c>
      <c r="T173" s="44"/>
      <c r="U173" s="44"/>
      <c r="V173" s="44"/>
      <c r="W173" s="44"/>
      <c r="X173" s="44"/>
      <c r="Y173" s="44"/>
    </row>
    <row r="174" spans="1:25" hidden="1" outlineLevel="1" collapsed="1">
      <c r="A174" s="9">
        <v>45505</v>
      </c>
      <c r="B174" s="44">
        <v>22798.517966020001</v>
      </c>
      <c r="C174" s="44">
        <f t="shared" ref="C174" si="963">I174+O174</f>
        <v>13195.233666460001</v>
      </c>
      <c r="D174" s="44">
        <f t="shared" ref="D174" si="964">J174+P174</f>
        <v>9603.2842995600004</v>
      </c>
      <c r="E174" s="44">
        <f t="shared" ref="E174" si="965">K174+Q174</f>
        <v>7316.4830585200007</v>
      </c>
      <c r="F174" s="44">
        <f t="shared" ref="F174" si="966">L174+R174</f>
        <v>2214.3844450200004</v>
      </c>
      <c r="G174" s="44">
        <f t="shared" ref="G174" si="967">M174+S174</f>
        <v>72.416796019999992</v>
      </c>
      <c r="H174" s="44">
        <f t="shared" ref="H174" si="968">SUM(I174:J174)</f>
        <v>18181.91726247</v>
      </c>
      <c r="I174" s="44">
        <v>10760.73606173</v>
      </c>
      <c r="J174" s="44">
        <f t="shared" ref="J174" si="969">SUM(K174:M174)</f>
        <v>7421.1812007400003</v>
      </c>
      <c r="K174" s="44">
        <v>5774.1722406400004</v>
      </c>
      <c r="L174" s="44">
        <v>1592.4277593700001</v>
      </c>
      <c r="M174" s="44">
        <v>54.581200729999999</v>
      </c>
      <c r="N174" s="44">
        <f t="shared" ref="N174" si="970">SUM(O174:P174)</f>
        <v>4616.6007035500006</v>
      </c>
      <c r="O174" s="44">
        <v>2434.4976047300001</v>
      </c>
      <c r="P174" s="44">
        <f t="shared" ref="P174" si="971">SUM(Q174:S174)</f>
        <v>2182.10309882</v>
      </c>
      <c r="Q174" s="44">
        <v>1542.3108178800001</v>
      </c>
      <c r="R174" s="44">
        <v>621.95668565000005</v>
      </c>
      <c r="S174" s="44">
        <v>17.835595290000001</v>
      </c>
      <c r="T174" s="44"/>
      <c r="U174" s="44"/>
      <c r="V174" s="44"/>
      <c r="W174" s="44"/>
      <c r="X174" s="44"/>
      <c r="Y174" s="44"/>
    </row>
    <row r="175" spans="1:25" hidden="1" outlineLevel="1" collapsed="1">
      <c r="A175" s="9">
        <v>45536</v>
      </c>
      <c r="B175" s="44">
        <v>23059.565566540001</v>
      </c>
      <c r="C175" s="44">
        <f t="shared" ref="C175" si="972">I175+O175</f>
        <v>13444.34035398</v>
      </c>
      <c r="D175" s="44">
        <f t="shared" ref="D175" si="973">J175+P175</f>
        <v>9615.2252125599989</v>
      </c>
      <c r="E175" s="44">
        <f t="shared" ref="E175" si="974">K175+Q175</f>
        <v>7380.6527217699995</v>
      </c>
      <c r="F175" s="44">
        <f t="shared" ref="F175" si="975">L175+R175</f>
        <v>2160.5675928400001</v>
      </c>
      <c r="G175" s="44">
        <f t="shared" ref="G175" si="976">M175+S175</f>
        <v>74.00489795</v>
      </c>
      <c r="H175" s="44">
        <f t="shared" ref="H175" si="977">SUM(I175:J175)</f>
        <v>18372.499220999998</v>
      </c>
      <c r="I175" s="44">
        <v>10972.33140927</v>
      </c>
      <c r="J175" s="44">
        <f t="shared" ref="J175" si="978">SUM(K175:M175)</f>
        <v>7400.1678117299998</v>
      </c>
      <c r="K175" s="44">
        <v>5795.8162731399998</v>
      </c>
      <c r="L175" s="44">
        <v>1548.3074152500001</v>
      </c>
      <c r="M175" s="44">
        <v>56.044123339999999</v>
      </c>
      <c r="N175" s="44">
        <f t="shared" ref="N175" si="979">SUM(O175:P175)</f>
        <v>4687.0663455399999</v>
      </c>
      <c r="O175" s="44">
        <v>2472.0089447099999</v>
      </c>
      <c r="P175" s="44">
        <f t="shared" ref="P175" si="980">SUM(Q175:S175)</f>
        <v>2215.05740083</v>
      </c>
      <c r="Q175" s="44">
        <v>1584.8364486299999</v>
      </c>
      <c r="R175" s="44">
        <v>612.26017759000001</v>
      </c>
      <c r="S175" s="44">
        <v>17.960774610000001</v>
      </c>
      <c r="T175" s="44"/>
      <c r="U175" s="44"/>
      <c r="V175" s="44"/>
      <c r="W175" s="44"/>
      <c r="X175" s="44"/>
      <c r="Y175" s="44"/>
    </row>
    <row r="176" spans="1:25" hidden="1" outlineLevel="1" collapsed="1">
      <c r="A176" s="9">
        <v>45566</v>
      </c>
      <c r="B176" s="44">
        <v>23409.096111739997</v>
      </c>
      <c r="C176" s="44">
        <f t="shared" ref="C176" si="981">I176+O176</f>
        <v>13696.575692589999</v>
      </c>
      <c r="D176" s="44">
        <f t="shared" ref="D176" si="982">J176+P176</f>
        <v>9712.5204191499997</v>
      </c>
      <c r="E176" s="44">
        <f t="shared" ref="E176" si="983">K176+Q176</f>
        <v>7407.0281903700006</v>
      </c>
      <c r="F176" s="44">
        <f t="shared" ref="F176" si="984">L176+R176</f>
        <v>2227.9997456400001</v>
      </c>
      <c r="G176" s="44">
        <f t="shared" ref="G176" si="985">M176+S176</f>
        <v>77.492483140000004</v>
      </c>
      <c r="H176" s="44">
        <f t="shared" ref="H176" si="986">SUM(I176:J176)</f>
        <v>18631.34158937</v>
      </c>
      <c r="I176" s="44">
        <v>11197.120428869999</v>
      </c>
      <c r="J176" s="44">
        <f t="shared" ref="J176" si="987">SUM(K176:M176)</f>
        <v>7434.2211605000002</v>
      </c>
      <c r="K176" s="44">
        <v>5754.7584494800003</v>
      </c>
      <c r="L176" s="44">
        <v>1619.5412463800001</v>
      </c>
      <c r="M176" s="44">
        <v>59.921464640000003</v>
      </c>
      <c r="N176" s="44">
        <f t="shared" ref="N176" si="988">SUM(O176:P176)</f>
        <v>4777.7545223699999</v>
      </c>
      <c r="O176" s="44">
        <v>2499.4552637199999</v>
      </c>
      <c r="P176" s="44">
        <f t="shared" ref="P176" si="989">SUM(Q176:S176)</f>
        <v>2278.29925865</v>
      </c>
      <c r="Q176" s="44">
        <v>1652.2697408900001</v>
      </c>
      <c r="R176" s="44">
        <v>608.45849926000005</v>
      </c>
      <c r="S176" s="44">
        <v>17.571018500000001</v>
      </c>
      <c r="T176" s="44"/>
      <c r="U176" s="44"/>
      <c r="V176" s="44"/>
      <c r="W176" s="44"/>
      <c r="X176" s="44"/>
      <c r="Y176" s="44"/>
    </row>
    <row r="177" spans="1:25" hidden="1" outlineLevel="1" collapsed="1">
      <c r="A177" s="9">
        <v>45597</v>
      </c>
      <c r="B177" s="44">
        <v>23801.782561290001</v>
      </c>
      <c r="C177" s="44">
        <f t="shared" ref="C177" si="990">I177+O177</f>
        <v>14049.16103483</v>
      </c>
      <c r="D177" s="44">
        <f t="shared" ref="D177" si="991">J177+P177</f>
        <v>9752.6215264599996</v>
      </c>
      <c r="E177" s="44">
        <f t="shared" ref="E177" si="992">K177+Q177</f>
        <v>7419.0553067199999</v>
      </c>
      <c r="F177" s="44">
        <f t="shared" ref="F177" si="993">L177+R177</f>
        <v>2222.5071948200002</v>
      </c>
      <c r="G177" s="44">
        <f t="shared" ref="G177" si="994">M177+S177</f>
        <v>111.05902492000001</v>
      </c>
      <c r="H177" s="44">
        <f t="shared" ref="H177" si="995">SUM(I177:J177)</f>
        <v>18968.911637749999</v>
      </c>
      <c r="I177" s="44">
        <v>11498.03017901</v>
      </c>
      <c r="J177" s="44">
        <f t="shared" ref="J177" si="996">SUM(K177:M177)</f>
        <v>7470.8814587400002</v>
      </c>
      <c r="K177" s="44">
        <v>5766.6995778500004</v>
      </c>
      <c r="L177" s="44">
        <v>1624.55057984</v>
      </c>
      <c r="M177" s="44">
        <v>79.631301050000005</v>
      </c>
      <c r="N177" s="44">
        <f t="shared" ref="N177" si="997">SUM(O177:P177)</f>
        <v>4832.8709235400001</v>
      </c>
      <c r="O177" s="44">
        <v>2551.1308558199999</v>
      </c>
      <c r="P177" s="44">
        <f t="shared" ref="P177" si="998">SUM(Q177:S177)</f>
        <v>2281.7400677199998</v>
      </c>
      <c r="Q177" s="44">
        <v>1652.3557288699999</v>
      </c>
      <c r="R177" s="44">
        <v>597.95661498000004</v>
      </c>
      <c r="S177" s="44">
        <v>31.427723870000001</v>
      </c>
      <c r="T177" s="44"/>
      <c r="U177" s="44"/>
      <c r="V177" s="44"/>
      <c r="W177" s="44"/>
      <c r="X177" s="44"/>
      <c r="Y177" s="44"/>
    </row>
    <row r="178" spans="1:25" collapsed="1">
      <c r="A178" s="9">
        <v>45627</v>
      </c>
      <c r="B178" s="44">
        <v>24283.327549150003</v>
      </c>
      <c r="C178" s="44">
        <f t="shared" ref="C178" si="999">I178+O178</f>
        <v>14464.29627304</v>
      </c>
      <c r="D178" s="44">
        <f t="shared" ref="D178" si="1000">J178+P178</f>
        <v>9819.0312761099995</v>
      </c>
      <c r="E178" s="44">
        <f t="shared" ref="E178" si="1001">K178+Q178</f>
        <v>7442.5719564600004</v>
      </c>
      <c r="F178" s="44">
        <f t="shared" ref="F178" si="1002">L178+R178</f>
        <v>2280.45968322</v>
      </c>
      <c r="G178" s="44">
        <f t="shared" ref="G178" si="1003">M178+S178</f>
        <v>95.999636429999995</v>
      </c>
      <c r="H178" s="44">
        <f t="shared" ref="H178" si="1004">SUM(I178:J178)</f>
        <v>19363.38933455</v>
      </c>
      <c r="I178" s="44">
        <v>11862.71239814</v>
      </c>
      <c r="J178" s="44">
        <f t="shared" ref="J178" si="1005">SUM(K178:M178)</f>
        <v>7500.6769364100001</v>
      </c>
      <c r="K178" s="44">
        <v>5766.1391351900002</v>
      </c>
      <c r="L178" s="44">
        <v>1665.73572902</v>
      </c>
      <c r="M178" s="44">
        <v>68.802072199999998</v>
      </c>
      <c r="N178" s="44">
        <f t="shared" ref="N178" si="1006">SUM(O178:P178)</f>
        <v>4919.9382145999998</v>
      </c>
      <c r="O178" s="44">
        <v>2601.5838749</v>
      </c>
      <c r="P178" s="44">
        <f t="shared" ref="P178" si="1007">SUM(Q178:S178)</f>
        <v>2318.3543396999999</v>
      </c>
      <c r="Q178" s="44">
        <v>1676.43282127</v>
      </c>
      <c r="R178" s="44">
        <v>614.72395419999998</v>
      </c>
      <c r="S178" s="44">
        <v>27.197564230000001</v>
      </c>
      <c r="T178" s="44"/>
      <c r="U178" s="44"/>
      <c r="V178" s="44"/>
      <c r="W178" s="44"/>
      <c r="X178" s="44"/>
      <c r="Y178" s="44"/>
    </row>
    <row r="179" spans="1:25">
      <c r="A179" s="9">
        <v>45658</v>
      </c>
      <c r="B179" s="44">
        <v>24695.812790940003</v>
      </c>
      <c r="C179" s="44">
        <f t="shared" ref="C179" si="1008">I179+O179</f>
        <v>14609.18874197</v>
      </c>
      <c r="D179" s="44">
        <f t="shared" ref="D179" si="1009">J179+P179</f>
        <v>10086.624048969999</v>
      </c>
      <c r="E179" s="44">
        <f t="shared" ref="E179" si="1010">K179+Q179</f>
        <v>7634.1836854200001</v>
      </c>
      <c r="F179" s="44">
        <f t="shared" ref="F179" si="1011">L179+R179</f>
        <v>2362.5522839599998</v>
      </c>
      <c r="G179" s="44">
        <f t="shared" ref="G179" si="1012">M179+S179</f>
        <v>89.888079590000004</v>
      </c>
      <c r="H179" s="44">
        <f t="shared" ref="H179" si="1013">SUM(I179:J179)</f>
        <v>19672.825016459999</v>
      </c>
      <c r="I179" s="44">
        <v>12002.2142613</v>
      </c>
      <c r="J179" s="44">
        <f t="shared" ref="J179" si="1014">SUM(K179:M179)</f>
        <v>7670.6107551599998</v>
      </c>
      <c r="K179" s="44">
        <v>5871.0665233099999</v>
      </c>
      <c r="L179" s="44">
        <v>1726.32795093</v>
      </c>
      <c r="M179" s="44">
        <v>73.216280920000003</v>
      </c>
      <c r="N179" s="44">
        <f t="shared" ref="N179" si="1015">SUM(O179:P179)</f>
        <v>5022.9877744799996</v>
      </c>
      <c r="O179" s="44">
        <v>2606.97448067</v>
      </c>
      <c r="P179" s="44">
        <f t="shared" ref="P179" si="1016">SUM(Q179:S179)</f>
        <v>2416.0132938100001</v>
      </c>
      <c r="Q179" s="44">
        <v>1763.11716211</v>
      </c>
      <c r="R179" s="44">
        <v>636.22433303000003</v>
      </c>
      <c r="S179" s="44">
        <v>16.671798670000001</v>
      </c>
      <c r="T179" s="44"/>
      <c r="U179" s="44"/>
      <c r="V179" s="44"/>
      <c r="W179" s="44"/>
      <c r="X179" s="44"/>
      <c r="Y179" s="44"/>
    </row>
    <row r="180" spans="1:25">
      <c r="A180" s="9">
        <v>45689</v>
      </c>
      <c r="B180" s="44">
        <v>25119.406464020001</v>
      </c>
      <c r="C180" s="44">
        <f t="shared" ref="C180" si="1017">I180+O180</f>
        <v>15094.533185139999</v>
      </c>
      <c r="D180" s="44">
        <f t="shared" ref="D180" si="1018">J180+P180</f>
        <v>10024.873278880001</v>
      </c>
      <c r="E180" s="44">
        <f t="shared" ref="E180" si="1019">K180+Q180</f>
        <v>7495.6854293599999</v>
      </c>
      <c r="F180" s="44">
        <f t="shared" ref="F180" si="1020">L180+R180</f>
        <v>2437.0769611700002</v>
      </c>
      <c r="G180" s="44">
        <f t="shared" ref="G180" si="1021">M180+S180</f>
        <v>92.110888349999996</v>
      </c>
      <c r="H180" s="44">
        <f t="shared" ref="H180" si="1022">SUM(I180:J180)</f>
        <v>20102.141939919999</v>
      </c>
      <c r="I180" s="44">
        <v>12444.017251249999</v>
      </c>
      <c r="J180" s="44">
        <f t="shared" ref="J180" si="1023">SUM(K180:M180)</f>
        <v>7658.1246886700001</v>
      </c>
      <c r="K180" s="44">
        <v>5849.1704053200001</v>
      </c>
      <c r="L180" s="44">
        <v>1735.3332893300001</v>
      </c>
      <c r="M180" s="44">
        <v>73.620994019999998</v>
      </c>
      <c r="N180" s="44">
        <f t="shared" ref="N180" si="1024">SUM(O180:P180)</f>
        <v>5017.2645241</v>
      </c>
      <c r="O180" s="44">
        <v>2650.5159338899998</v>
      </c>
      <c r="P180" s="44">
        <f t="shared" ref="P180" si="1025">SUM(Q180:S180)</f>
        <v>2366.7485902100002</v>
      </c>
      <c r="Q180" s="44">
        <v>1646.5150240400001</v>
      </c>
      <c r="R180" s="44">
        <v>701.74367184000005</v>
      </c>
      <c r="S180" s="44">
        <v>18.489894329999998</v>
      </c>
      <c r="T180" s="44"/>
      <c r="U180" s="44"/>
      <c r="V180" s="44"/>
      <c r="W180" s="44"/>
      <c r="X180" s="44"/>
      <c r="Y180" s="44"/>
    </row>
    <row r="181" spans="1:25">
      <c r="A181" s="9">
        <v>45717</v>
      </c>
      <c r="B181" s="44">
        <v>24551.80285629</v>
      </c>
      <c r="C181" s="44">
        <f t="shared" ref="C181" si="1026">I181+O181</f>
        <v>14501.189352239999</v>
      </c>
      <c r="D181" s="44">
        <f t="shared" ref="D181" si="1027">J181+P181</f>
        <v>10050.613504049999</v>
      </c>
      <c r="E181" s="44">
        <f t="shared" ref="E181" si="1028">K181+Q181</f>
        <v>7476.6420846800002</v>
      </c>
      <c r="F181" s="44">
        <f t="shared" ref="F181" si="1029">L181+R181</f>
        <v>2485.2385237099998</v>
      </c>
      <c r="G181" s="44">
        <f t="shared" ref="G181" si="1030">M181+S181</f>
        <v>88.732895659999997</v>
      </c>
      <c r="H181" s="44">
        <f t="shared" ref="H181" si="1031">SUM(I181:J181)</f>
        <v>19573.828599799999</v>
      </c>
      <c r="I181" s="44">
        <v>11869.87201209</v>
      </c>
      <c r="J181" s="44">
        <f t="shared" ref="J181" si="1032">SUM(K181:M181)</f>
        <v>7703.9565877099994</v>
      </c>
      <c r="K181" s="44">
        <v>5851.8456701100004</v>
      </c>
      <c r="L181" s="44">
        <v>1780.2797578499999</v>
      </c>
      <c r="M181" s="44">
        <v>71.831159749999998</v>
      </c>
      <c r="N181" s="44">
        <f t="shared" ref="N181" si="1033">SUM(O181:P181)</f>
        <v>4977.9742564899998</v>
      </c>
      <c r="O181" s="44">
        <v>2631.3173401499998</v>
      </c>
      <c r="P181" s="44">
        <f t="shared" ref="P181" si="1034">SUM(Q181:S181)</f>
        <v>2346.65691634</v>
      </c>
      <c r="Q181" s="44">
        <v>1624.79641457</v>
      </c>
      <c r="R181" s="44">
        <v>704.95876585999997</v>
      </c>
      <c r="S181" s="44">
        <v>16.901735909999999</v>
      </c>
      <c r="T181" s="44"/>
      <c r="U181" s="44"/>
      <c r="V181" s="44"/>
      <c r="W181" s="44"/>
      <c r="X181" s="44"/>
      <c r="Y181" s="44"/>
    </row>
    <row r="182" spans="1:25">
      <c r="A182" s="9">
        <v>45748</v>
      </c>
      <c r="B182" s="44">
        <v>25090.65989051</v>
      </c>
      <c r="C182" s="44">
        <f t="shared" ref="C182" si="1035">I182+O182</f>
        <v>14878.229631329999</v>
      </c>
      <c r="D182" s="44">
        <f t="shared" ref="D182" si="1036">J182+P182</f>
        <v>10212.430259180001</v>
      </c>
      <c r="E182" s="44">
        <f t="shared" ref="E182" si="1037">K182+Q182</f>
        <v>7598.8500529499997</v>
      </c>
      <c r="F182" s="44">
        <f t="shared" ref="F182" si="1038">L182+R182</f>
        <v>2526.9323162199998</v>
      </c>
      <c r="G182" s="44">
        <f t="shared" ref="G182" si="1039">M182+S182</f>
        <v>86.647890009999998</v>
      </c>
      <c r="H182" s="44">
        <f t="shared" ref="H182" si="1040">SUM(I182:J182)</f>
        <v>20003.64652531</v>
      </c>
      <c r="I182" s="44">
        <v>12173.35259945</v>
      </c>
      <c r="J182" s="44">
        <f t="shared" ref="J182" si="1041">SUM(K182:M182)</f>
        <v>7830.2939258599999</v>
      </c>
      <c r="K182" s="44">
        <v>5949.5055827799997</v>
      </c>
      <c r="L182" s="44">
        <v>1810.16033391</v>
      </c>
      <c r="M182" s="44">
        <v>70.628009169999999</v>
      </c>
      <c r="N182" s="44">
        <f t="shared" ref="N182" si="1042">SUM(O182:P182)</f>
        <v>5087.0133652000004</v>
      </c>
      <c r="O182" s="44">
        <v>2704.8770318799998</v>
      </c>
      <c r="P182" s="44">
        <f t="shared" ref="P182" si="1043">SUM(Q182:S182)</f>
        <v>2382.1363333200002</v>
      </c>
      <c r="Q182" s="44">
        <v>1649.34447017</v>
      </c>
      <c r="R182" s="44">
        <v>716.77198231</v>
      </c>
      <c r="S182" s="44">
        <v>16.019880839999999</v>
      </c>
      <c r="T182" s="44"/>
      <c r="U182" s="44"/>
      <c r="V182" s="44"/>
      <c r="W182" s="44"/>
      <c r="X182" s="44"/>
      <c r="Y182" s="44"/>
    </row>
    <row r="183" spans="1:25">
      <c r="A183" s="9">
        <v>45778</v>
      </c>
      <c r="B183" s="44">
        <v>25671.61088909</v>
      </c>
      <c r="C183" s="44">
        <f t="shared" ref="C183" si="1044">I183+O183</f>
        <v>15374.158544649999</v>
      </c>
      <c r="D183" s="44">
        <f t="shared" ref="D183" si="1045">J183+P183</f>
        <v>10297.45234444</v>
      </c>
      <c r="E183" s="44">
        <f t="shared" ref="E183" si="1046">K183+Q183</f>
        <v>7658.0475393400002</v>
      </c>
      <c r="F183" s="44">
        <f t="shared" ref="F183" si="1047">L183+R183</f>
        <v>2552.7204691399998</v>
      </c>
      <c r="G183" s="44">
        <f t="shared" ref="G183" si="1048">M183+S183</f>
        <v>86.684335959999999</v>
      </c>
      <c r="H183" s="44">
        <f t="shared" ref="H183" si="1049">SUM(I183:J183)</f>
        <v>20611.152186390002</v>
      </c>
      <c r="I183" s="44">
        <v>12690.34402701</v>
      </c>
      <c r="J183" s="44">
        <f t="shared" ref="J183" si="1050">SUM(K183:M183)</f>
        <v>7920.8081593800007</v>
      </c>
      <c r="K183" s="44">
        <v>6013.9323948199999</v>
      </c>
      <c r="L183" s="44">
        <v>1836.3255667799999</v>
      </c>
      <c r="M183" s="44">
        <v>70.550197780000005</v>
      </c>
      <c r="N183" s="44">
        <f t="shared" ref="N183" si="1051">SUM(O183:P183)</f>
        <v>5060.4587026999998</v>
      </c>
      <c r="O183" s="44">
        <v>2683.8145176399998</v>
      </c>
      <c r="P183" s="44">
        <f t="shared" ref="P183" si="1052">SUM(Q183:S183)</f>
        <v>2376.6441850599999</v>
      </c>
      <c r="Q183" s="44">
        <v>1644.1151445200001</v>
      </c>
      <c r="R183" s="44">
        <v>716.39490235999995</v>
      </c>
      <c r="S183" s="44">
        <v>16.134138180000001</v>
      </c>
      <c r="T183" s="44"/>
      <c r="U183" s="44"/>
      <c r="V183" s="44"/>
      <c r="W183" s="44"/>
      <c r="X183" s="44"/>
      <c r="Y183" s="44"/>
    </row>
    <row r="184" spans="1:25">
      <c r="A184" s="9">
        <v>45809</v>
      </c>
      <c r="B184" s="44">
        <v>26420.414573779999</v>
      </c>
      <c r="C184" s="44">
        <f t="shared" ref="C184" si="1053">I184+O184</f>
        <v>15982.649964259999</v>
      </c>
      <c r="D184" s="44">
        <f t="shared" ref="D184" si="1054">J184+P184</f>
        <v>10437.76460952</v>
      </c>
      <c r="E184" s="44">
        <f t="shared" ref="E184" si="1055">K184+Q184</f>
        <v>7745.5702191199998</v>
      </c>
      <c r="F184" s="44">
        <f t="shared" ref="F184" si="1056">L184+R184</f>
        <v>2607.63387023</v>
      </c>
      <c r="G184" s="44">
        <f t="shared" ref="G184" si="1057">M184+S184</f>
        <v>84.560520170000004</v>
      </c>
      <c r="H184" s="44">
        <f t="shared" ref="H184" si="1058">SUM(I184:J184)</f>
        <v>21197.323876670001</v>
      </c>
      <c r="I184" s="44">
        <v>13133.38462904</v>
      </c>
      <c r="J184" s="44">
        <f t="shared" ref="J184" si="1059">SUM(K184:M184)</f>
        <v>8063.93924763</v>
      </c>
      <c r="K184" s="44">
        <v>6113.5394989200004</v>
      </c>
      <c r="L184" s="44">
        <v>1881.7622989199999</v>
      </c>
      <c r="M184" s="44">
        <v>68.637449790000005</v>
      </c>
      <c r="N184" s="44">
        <f t="shared" ref="N184" si="1060">SUM(O184:P184)</f>
        <v>5223.0906971099994</v>
      </c>
      <c r="O184" s="44">
        <v>2849.26533522</v>
      </c>
      <c r="P184" s="44">
        <f t="shared" ref="P184" si="1061">SUM(Q184:S184)</f>
        <v>2373.8253618899998</v>
      </c>
      <c r="Q184" s="44">
        <v>1632.0307201999999</v>
      </c>
      <c r="R184" s="44">
        <v>725.87157131000004</v>
      </c>
      <c r="S184" s="44">
        <v>15.92307038</v>
      </c>
      <c r="T184" s="44"/>
      <c r="U184" s="44"/>
      <c r="V184" s="44"/>
      <c r="W184" s="44"/>
      <c r="X184" s="44"/>
      <c r="Y184" s="44"/>
    </row>
    <row r="185" spans="1:25">
      <c r="A185" s="9">
        <v>45839</v>
      </c>
      <c r="B185" s="44">
        <v>26169.703003310002</v>
      </c>
      <c r="C185" s="44">
        <f t="shared" ref="C185" si="1062">I185+O185</f>
        <v>15705.917374320001</v>
      </c>
      <c r="D185" s="44">
        <f t="shared" ref="D185" si="1063">J185+P185</f>
        <v>10463.785628990001</v>
      </c>
      <c r="E185" s="44">
        <f t="shared" ref="E185" si="1064">K185+Q185</f>
        <v>7770.9230128099998</v>
      </c>
      <c r="F185" s="44">
        <f t="shared" ref="F185" si="1065">L185+R185</f>
        <v>2610.19400361</v>
      </c>
      <c r="G185" s="44">
        <f t="shared" ref="G185" si="1066">M185+S185</f>
        <v>82.668612569999993</v>
      </c>
      <c r="H185" s="44">
        <f t="shared" ref="H185" si="1067">SUM(I185:J185)</f>
        <v>20947.50918393</v>
      </c>
      <c r="I185" s="44">
        <v>12818.09681956</v>
      </c>
      <c r="J185" s="44">
        <f t="shared" ref="J185" si="1068">SUM(K185:M185)</f>
        <v>8129.4123643700004</v>
      </c>
      <c r="K185" s="44">
        <v>6151.9181102399998</v>
      </c>
      <c r="L185" s="44">
        <v>1915.2755356299999</v>
      </c>
      <c r="M185" s="44">
        <v>62.218718500000001</v>
      </c>
      <c r="N185" s="44">
        <f t="shared" ref="N185" si="1069">SUM(O185:P185)</f>
        <v>5222.1938193799997</v>
      </c>
      <c r="O185" s="44">
        <v>2887.8205547600001</v>
      </c>
      <c r="P185" s="44">
        <f t="shared" ref="P185" si="1070">SUM(Q185:S185)</f>
        <v>2334.3732646200001</v>
      </c>
      <c r="Q185" s="44">
        <v>1619.00490257</v>
      </c>
      <c r="R185" s="44">
        <v>694.91846797999995</v>
      </c>
      <c r="S185" s="44">
        <v>20.449894069999999</v>
      </c>
      <c r="T185" s="44"/>
      <c r="U185" s="44"/>
      <c r="V185" s="44"/>
      <c r="W185" s="44"/>
      <c r="X185" s="44"/>
      <c r="Y185" s="44"/>
    </row>
    <row r="186" spans="1:25">
      <c r="A186" s="9">
        <v>45870</v>
      </c>
      <c r="B186" s="44">
        <v>27018.171684129997</v>
      </c>
      <c r="C186" s="44">
        <f t="shared" ref="C186" si="1071">I186+O186</f>
        <v>16420.619719890001</v>
      </c>
      <c r="D186" s="44">
        <f t="shared" ref="D186" si="1072">J186+P186</f>
        <v>10597.55196424</v>
      </c>
      <c r="E186" s="44">
        <f t="shared" ref="E186" si="1073">K186+Q186</f>
        <v>7926.5053038699998</v>
      </c>
      <c r="F186" s="44">
        <f t="shared" ref="F186" si="1074">L186+R186</f>
        <v>2592.28989439</v>
      </c>
      <c r="G186" s="44">
        <f t="shared" ref="G186" si="1075">M186+S186</f>
        <v>78.756765979999997</v>
      </c>
      <c r="H186" s="44">
        <f t="shared" ref="H186" si="1076">SUM(I186:J186)</f>
        <v>21738.06917074</v>
      </c>
      <c r="I186" s="44">
        <v>13476.04229315</v>
      </c>
      <c r="J186" s="44">
        <f t="shared" ref="J186" si="1077">SUM(K186:M186)</f>
        <v>8262.0268775900004</v>
      </c>
      <c r="K186" s="44">
        <v>6291.8488746599996</v>
      </c>
      <c r="L186" s="44">
        <v>1907.4875682899999</v>
      </c>
      <c r="M186" s="44">
        <v>62.690434639999999</v>
      </c>
      <c r="N186" s="44">
        <f t="shared" ref="N186" si="1078">SUM(O186:P186)</f>
        <v>5280.1025133900002</v>
      </c>
      <c r="O186" s="44">
        <v>2944.5774267400002</v>
      </c>
      <c r="P186" s="44">
        <f t="shared" ref="P186" si="1079">SUM(Q186:S186)</f>
        <v>2335.52508665</v>
      </c>
      <c r="Q186" s="44">
        <v>1634.6564292099999</v>
      </c>
      <c r="R186" s="44">
        <v>684.80232609999996</v>
      </c>
      <c r="S186" s="44">
        <v>16.066331340000001</v>
      </c>
      <c r="T186" s="44"/>
      <c r="U186" s="44"/>
      <c r="V186" s="44"/>
      <c r="W186" s="44"/>
      <c r="X186" s="44"/>
      <c r="Y186" s="44"/>
    </row>
    <row r="187" spans="1:25">
      <c r="A187" s="9">
        <v>45901</v>
      </c>
      <c r="B187" s="44">
        <v>27688.80281347</v>
      </c>
      <c r="C187" s="44">
        <f t="shared" ref="C187" si="1080">I187+O187</f>
        <v>16954.501302119999</v>
      </c>
      <c r="D187" s="44">
        <f t="shared" ref="D187" si="1081">J187+P187</f>
        <v>10734.301511350001</v>
      </c>
      <c r="E187" s="44">
        <f t="shared" ref="E187" si="1082">K187+Q187</f>
        <v>8065.3014291600002</v>
      </c>
      <c r="F187" s="44">
        <f t="shared" ref="F187" si="1083">L187+R187</f>
        <v>2590.4960941300001</v>
      </c>
      <c r="G187" s="44">
        <f t="shared" ref="G187" si="1084">M187+S187</f>
        <v>78.503988059999998</v>
      </c>
      <c r="H187" s="44">
        <f t="shared" ref="H187" si="1085">SUM(I187:J187)</f>
        <v>22368.38096576</v>
      </c>
      <c r="I187" s="44">
        <v>13968.869232999999</v>
      </c>
      <c r="J187" s="44">
        <f t="shared" ref="J187" si="1086">SUM(K187:M187)</f>
        <v>8399.5117327600001</v>
      </c>
      <c r="K187" s="44">
        <v>6425.9220100299999</v>
      </c>
      <c r="L187" s="44">
        <v>1911.3489507199999</v>
      </c>
      <c r="M187" s="44">
        <v>62.240772010000001</v>
      </c>
      <c r="N187" s="44">
        <f t="shared" ref="N187" si="1087">SUM(O187:P187)</f>
        <v>5320.4218477100003</v>
      </c>
      <c r="O187" s="44">
        <v>2985.6320691199999</v>
      </c>
      <c r="P187" s="44">
        <f t="shared" ref="P187" si="1088">SUM(Q187:S187)</f>
        <v>2334.7897785900004</v>
      </c>
      <c r="Q187" s="44">
        <v>1639.3794191300001</v>
      </c>
      <c r="R187" s="44">
        <v>679.14714341000001</v>
      </c>
      <c r="S187" s="44">
        <v>16.26321605</v>
      </c>
      <c r="T187" s="44"/>
      <c r="U187" s="44"/>
      <c r="V187" s="44"/>
      <c r="W187" s="44"/>
      <c r="X187" s="44"/>
      <c r="Y187" s="44"/>
    </row>
    <row r="188" spans="1:25">
      <c r="A188" s="9">
        <v>45931</v>
      </c>
      <c r="B188" s="44">
        <v>28043.237820310002</v>
      </c>
      <c r="C188" s="44">
        <f t="shared" ref="C188" si="1089">I188+O188</f>
        <v>17200.082761789999</v>
      </c>
      <c r="D188" s="44">
        <f t="shared" ref="D188" si="1090">J188+P188</f>
        <v>10843.155058519998</v>
      </c>
      <c r="E188" s="44">
        <f t="shared" ref="E188" si="1091">K188+Q188</f>
        <v>8258.9440071299996</v>
      </c>
      <c r="F188" s="44">
        <f t="shared" ref="F188" si="1092">L188+R188</f>
        <v>2503.52553442</v>
      </c>
      <c r="G188" s="44">
        <f t="shared" ref="G188" si="1093">M188+S188</f>
        <v>80.685516969999995</v>
      </c>
      <c r="H188" s="44">
        <f t="shared" ref="H188" si="1094">SUM(I188:J188)</f>
        <v>22612.204977269997</v>
      </c>
      <c r="I188" s="44">
        <v>14103.33121197</v>
      </c>
      <c r="J188" s="44">
        <f t="shared" ref="J188" si="1095">SUM(K188:M188)</f>
        <v>8508.8737652999989</v>
      </c>
      <c r="K188" s="44">
        <v>6578.3536622900001</v>
      </c>
      <c r="L188" s="44">
        <v>1870.66552394</v>
      </c>
      <c r="M188" s="44">
        <v>59.85457907</v>
      </c>
      <c r="N188" s="44">
        <f t="shared" ref="N188" si="1096">SUM(O188:P188)</f>
        <v>5431.0328430400004</v>
      </c>
      <c r="O188" s="44">
        <v>3096.75154982</v>
      </c>
      <c r="P188" s="44">
        <f t="shared" ref="P188" si="1097">SUM(Q188:S188)</f>
        <v>2334.2812932200004</v>
      </c>
      <c r="Q188" s="44">
        <v>1680.5903448399999</v>
      </c>
      <c r="R188" s="44">
        <v>632.86001048000003</v>
      </c>
      <c r="S188" s="44">
        <v>20.830937899999999</v>
      </c>
      <c r="T188" s="44"/>
      <c r="U188" s="44"/>
      <c r="V188" s="44"/>
      <c r="W188" s="44"/>
      <c r="X188" s="44"/>
      <c r="Y188" s="44"/>
    </row>
    <row r="189" spans="1:25">
      <c r="A189" s="9">
        <v>45962</v>
      </c>
      <c r="B189" s="44">
        <v>28622.735354150002</v>
      </c>
      <c r="C189" s="44">
        <f t="shared" ref="C189" si="1098">I189+O189</f>
        <v>17611.569749229999</v>
      </c>
      <c r="D189" s="44">
        <f t="shared" ref="D189" si="1099">J189+P189</f>
        <v>11011.165604920001</v>
      </c>
      <c r="E189" s="44">
        <f t="shared" ref="E189" si="1100">K189+Q189</f>
        <v>8406.4568504300005</v>
      </c>
      <c r="F189" s="44">
        <f t="shared" ref="F189" si="1101">L189+R189</f>
        <v>2524.2313998899999</v>
      </c>
      <c r="G189" s="44">
        <f t="shared" ref="G189" si="1102">M189+S189</f>
        <v>80.477354599999998</v>
      </c>
      <c r="H189" s="44">
        <f t="shared" ref="H189" si="1103">SUM(I189:J189)</f>
        <v>23065.942154960001</v>
      </c>
      <c r="I189" s="44">
        <v>14392.73175377</v>
      </c>
      <c r="J189" s="44">
        <f t="shared" ref="J189" si="1104">SUM(K189:M189)</f>
        <v>8673.210401190001</v>
      </c>
      <c r="K189" s="44">
        <v>6726.4966375100003</v>
      </c>
      <c r="L189" s="44">
        <v>1887.20424731</v>
      </c>
      <c r="M189" s="44">
        <v>59.50951637</v>
      </c>
      <c r="N189" s="44">
        <f t="shared" ref="N189" si="1105">SUM(O189:P189)</f>
        <v>5556.7931991900005</v>
      </c>
      <c r="O189" s="44">
        <v>3218.83799546</v>
      </c>
      <c r="P189" s="44">
        <f t="shared" ref="P189" si="1106">SUM(Q189:S189)</f>
        <v>2337.95520373</v>
      </c>
      <c r="Q189" s="44">
        <v>1679.96021292</v>
      </c>
      <c r="R189" s="44">
        <v>637.02715258000001</v>
      </c>
      <c r="S189" s="44">
        <v>20.967838230000002</v>
      </c>
      <c r="T189" s="44"/>
      <c r="U189" s="44"/>
      <c r="V189" s="44"/>
      <c r="W189" s="44"/>
      <c r="X189" s="44"/>
      <c r="Y189" s="44"/>
    </row>
    <row r="190" spans="1:25">
      <c r="A190" s="9">
        <v>45992</v>
      </c>
      <c r="B190" s="44">
        <v>29528.682628179999</v>
      </c>
      <c r="C190" s="44">
        <f t="shared" ref="C190" si="1107">I190+O190</f>
        <v>18283.574472369997</v>
      </c>
      <c r="D190" s="44">
        <f t="shared" ref="D190" si="1108">J190+P190</f>
        <v>11245.108155810001</v>
      </c>
      <c r="E190" s="44">
        <f t="shared" ref="E190" si="1109">K190+Q190</f>
        <v>8626.1955962400007</v>
      </c>
      <c r="F190" s="44">
        <f t="shared" ref="F190" si="1110">L190+R190</f>
        <v>2538.2646466400001</v>
      </c>
      <c r="G190" s="44">
        <f t="shared" ref="G190" si="1111">M190+S190</f>
        <v>80.647912930000004</v>
      </c>
      <c r="H190" s="44">
        <f t="shared" ref="H190" si="1112">SUM(I190:J190)</f>
        <v>23903.669093439999</v>
      </c>
      <c r="I190" s="44">
        <v>15060.948033569999</v>
      </c>
      <c r="J190" s="44">
        <f t="shared" ref="J190" si="1113">SUM(K190:M190)</f>
        <v>8842.7210598700003</v>
      </c>
      <c r="K190" s="44">
        <v>6892.7296662500003</v>
      </c>
      <c r="L190" s="44">
        <v>1890.1115010599999</v>
      </c>
      <c r="M190" s="44">
        <v>59.879892560000002</v>
      </c>
      <c r="N190" s="44">
        <f t="shared" ref="N190" si="1114">SUM(O190:P190)</f>
        <v>5625.0135347400001</v>
      </c>
      <c r="O190" s="44">
        <v>3222.6264388</v>
      </c>
      <c r="P190" s="44">
        <f t="shared" ref="P190" si="1115">SUM(Q190:S190)</f>
        <v>2402.3870959400001</v>
      </c>
      <c r="Q190" s="44">
        <v>1733.4659299899999</v>
      </c>
      <c r="R190" s="44">
        <v>648.15314558</v>
      </c>
      <c r="S190" s="44">
        <v>20.768020369999999</v>
      </c>
      <c r="T190" s="44"/>
      <c r="U190" s="44"/>
      <c r="V190" s="44"/>
      <c r="W190" s="44"/>
      <c r="X190" s="44"/>
      <c r="Y190" s="4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8.6640625" style="25" customWidth="1"/>
    <col min="3" max="3" width="12.44140625" style="25" customWidth="1"/>
    <col min="4" max="4" width="12.88671875" style="25" customWidth="1"/>
    <col min="5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109375" style="25" customWidth="1"/>
    <col min="11" max="11" width="12.44140625" style="25" customWidth="1"/>
    <col min="12" max="12" width="13.88671875" style="25" customWidth="1"/>
    <col min="13" max="13" width="10.88671875" style="25" customWidth="1"/>
    <col min="14" max="14" width="11.109375" style="25" customWidth="1"/>
    <col min="15" max="15" width="13.6640625" style="25" customWidth="1"/>
    <col min="16" max="16" width="7.109375" style="25" customWidth="1"/>
    <col min="17" max="17" width="10.33203125" style="25" customWidth="1"/>
    <col min="18" max="18" width="10.109375" style="25" customWidth="1"/>
    <col min="19" max="16384" width="9.109375" style="25"/>
  </cols>
  <sheetData>
    <row r="1" spans="1:22">
      <c r="A1" s="18" t="s">
        <v>129</v>
      </c>
    </row>
    <row r="2" spans="1:22" ht="5.25" customHeight="1">
      <c r="A2" s="163"/>
    </row>
    <row r="3" spans="1:22" ht="25.5" customHeight="1">
      <c r="A3" s="224" t="s">
        <v>103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</row>
    <row r="4" spans="1:22" ht="12.75" customHeight="1">
      <c r="A4" s="217" t="s">
        <v>128</v>
      </c>
      <c r="B4" s="229"/>
      <c r="C4" s="229"/>
      <c r="D4" s="229"/>
      <c r="E4" s="229"/>
      <c r="F4" s="229"/>
    </row>
    <row r="5" spans="1:22" ht="12.75" customHeight="1">
      <c r="A5" s="27" t="s">
        <v>226</v>
      </c>
    </row>
    <row r="6" spans="1:22" ht="12.75" customHeight="1">
      <c r="A6" s="219" t="s">
        <v>0</v>
      </c>
      <c r="B6" s="221" t="s">
        <v>1</v>
      </c>
      <c r="C6" s="223" t="s">
        <v>47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</row>
    <row r="7" spans="1:22" s="24" customFormat="1" ht="12.75" customHeight="1">
      <c r="A7" s="219"/>
      <c r="B7" s="221"/>
      <c r="C7" s="215" t="s">
        <v>252</v>
      </c>
      <c r="D7" s="215" t="s">
        <v>253</v>
      </c>
      <c r="E7" s="215" t="s">
        <v>46</v>
      </c>
      <c r="F7" s="215" t="s">
        <v>45</v>
      </c>
      <c r="G7" s="215" t="s">
        <v>44</v>
      </c>
      <c r="H7" s="215" t="s">
        <v>43</v>
      </c>
      <c r="I7" s="215" t="s">
        <v>42</v>
      </c>
      <c r="J7" s="215" t="s">
        <v>41</v>
      </c>
      <c r="K7" s="215" t="s">
        <v>40</v>
      </c>
      <c r="L7" s="215" t="s">
        <v>61</v>
      </c>
      <c r="M7" s="215" t="s">
        <v>254</v>
      </c>
      <c r="N7" s="215" t="s">
        <v>39</v>
      </c>
      <c r="O7" s="215" t="s">
        <v>38</v>
      </c>
      <c r="P7" s="215" t="s">
        <v>49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22" s="24" customFormat="1" ht="12.75" customHeight="1">
      <c r="A8" s="220"/>
      <c r="B8" s="222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22" s="24" customFormat="1" ht="65.25" customHeight="1">
      <c r="A9" s="220"/>
      <c r="B9" s="222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</row>
    <row r="10" spans="1:22" s="24" customFormat="1" collapsed="1">
      <c r="A10" s="23">
        <v>1</v>
      </c>
      <c r="B10" s="174">
        <v>2</v>
      </c>
      <c r="C10" s="23">
        <v>3</v>
      </c>
      <c r="D10" s="174">
        <v>4</v>
      </c>
      <c r="E10" s="23">
        <v>5</v>
      </c>
      <c r="F10" s="174">
        <v>6</v>
      </c>
      <c r="G10" s="23">
        <v>7</v>
      </c>
      <c r="H10" s="174">
        <v>8</v>
      </c>
      <c r="I10" s="23">
        <v>9</v>
      </c>
      <c r="J10" s="174">
        <v>10</v>
      </c>
      <c r="K10" s="23">
        <v>11</v>
      </c>
      <c r="L10" s="174">
        <v>12</v>
      </c>
      <c r="M10" s="23">
        <v>13</v>
      </c>
      <c r="N10" s="174">
        <v>14</v>
      </c>
      <c r="O10" s="23">
        <v>15</v>
      </c>
      <c r="P10" s="174">
        <v>16</v>
      </c>
      <c r="Q10" s="23">
        <v>17</v>
      </c>
      <c r="R10" s="174">
        <v>18</v>
      </c>
      <c r="S10" s="23">
        <v>19</v>
      </c>
      <c r="T10" s="174">
        <v>20</v>
      </c>
    </row>
    <row r="11" spans="1:2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9">
        <v>41275</v>
      </c>
      <c r="B35" s="128">
        <v>668.97628338999994</v>
      </c>
      <c r="C35" s="128">
        <v>146.56740791999999</v>
      </c>
      <c r="D35" s="128">
        <v>28.898718119999998</v>
      </c>
      <c r="E35" s="128">
        <v>160.92642556999999</v>
      </c>
      <c r="F35" s="128">
        <v>92.472997600000014</v>
      </c>
      <c r="G35" s="128">
        <v>7.7531789499999997</v>
      </c>
      <c r="H35" s="128">
        <v>42.741347249999997</v>
      </c>
      <c r="I35" s="128">
        <v>92.703612870000001</v>
      </c>
      <c r="J35" s="128">
        <v>23.696585539999997</v>
      </c>
      <c r="K35" s="128">
        <v>3.1610357599999999</v>
      </c>
      <c r="L35" s="128">
        <v>18.117192379999999</v>
      </c>
      <c r="M35" s="175" t="s">
        <v>185</v>
      </c>
      <c r="N35" s="128">
        <v>12.3405778</v>
      </c>
      <c r="O35" s="128">
        <v>21.678110740000005</v>
      </c>
      <c r="P35" s="128">
        <v>8.8142653600000003</v>
      </c>
      <c r="Q35" s="128">
        <v>2.80319451</v>
      </c>
      <c r="R35" s="128">
        <v>1.2421450500000002</v>
      </c>
      <c r="S35" s="128">
        <v>0.8960593899999999</v>
      </c>
      <c r="T35" s="128">
        <v>4.1634285799999997</v>
      </c>
      <c r="U35" s="128"/>
      <c r="V35" s="128"/>
    </row>
    <row r="36" spans="1:22" hidden="1" outlineLevel="1">
      <c r="A36" s="9">
        <v>41306</v>
      </c>
      <c r="B36" s="128">
        <v>690.41395268000008</v>
      </c>
      <c r="C36" s="128">
        <v>174.87465776000002</v>
      </c>
      <c r="D36" s="128">
        <v>7.42657189</v>
      </c>
      <c r="E36" s="128">
        <v>154.23037145000001</v>
      </c>
      <c r="F36" s="128">
        <v>73.327703470000003</v>
      </c>
      <c r="G36" s="128">
        <v>8.5335967700000008</v>
      </c>
      <c r="H36" s="128">
        <v>48.223678900000003</v>
      </c>
      <c r="I36" s="128">
        <v>116.67564817000002</v>
      </c>
      <c r="J36" s="128">
        <v>21.368269059999999</v>
      </c>
      <c r="K36" s="128">
        <v>4.4786128399999994</v>
      </c>
      <c r="L36" s="128">
        <v>16.1292446</v>
      </c>
      <c r="M36" s="175" t="s">
        <v>185</v>
      </c>
      <c r="N36" s="128">
        <v>22.072992289999998</v>
      </c>
      <c r="O36" s="128">
        <v>19.220455080000001</v>
      </c>
      <c r="P36" s="128">
        <v>13.08803868</v>
      </c>
      <c r="Q36" s="128">
        <v>3.0132645599999996</v>
      </c>
      <c r="R36" s="128">
        <v>1.16470574</v>
      </c>
      <c r="S36" s="128">
        <v>0.99279698999999999</v>
      </c>
      <c r="T36" s="128">
        <v>5.5933444300000001</v>
      </c>
      <c r="U36" s="128"/>
      <c r="V36" s="128"/>
    </row>
    <row r="37" spans="1:22" hidden="1" outlineLevel="1">
      <c r="A37" s="9">
        <v>41334</v>
      </c>
      <c r="B37" s="128">
        <v>717.47958804000018</v>
      </c>
      <c r="C37" s="128">
        <v>154.69983863000002</v>
      </c>
      <c r="D37" s="128">
        <v>49.110952679999997</v>
      </c>
      <c r="E37" s="128">
        <v>152.37976130000001</v>
      </c>
      <c r="F37" s="128">
        <v>60.657002110000001</v>
      </c>
      <c r="G37" s="128">
        <v>9.1641668800000016</v>
      </c>
      <c r="H37" s="128">
        <v>53.398326269999991</v>
      </c>
      <c r="I37" s="128">
        <v>119.85895416000001</v>
      </c>
      <c r="J37" s="128">
        <v>25.701048859999997</v>
      </c>
      <c r="K37" s="128">
        <v>2.7163271600000001</v>
      </c>
      <c r="L37" s="128">
        <v>13.736728899999999</v>
      </c>
      <c r="M37" s="175" t="s">
        <v>185</v>
      </c>
      <c r="N37" s="128">
        <v>31.106675109999998</v>
      </c>
      <c r="O37" s="128">
        <v>22.895598440000004</v>
      </c>
      <c r="P37" s="128">
        <v>11.035799800000001</v>
      </c>
      <c r="Q37" s="128">
        <v>2.9422577699999994</v>
      </c>
      <c r="R37" s="128">
        <v>1.0796918500000001</v>
      </c>
      <c r="S37" s="128">
        <v>1.00144382</v>
      </c>
      <c r="T37" s="128">
        <v>5.9950143000000002</v>
      </c>
      <c r="U37" s="128"/>
      <c r="V37" s="128"/>
    </row>
    <row r="38" spans="1:22" hidden="1" outlineLevel="1">
      <c r="A38" s="9">
        <v>41365</v>
      </c>
      <c r="B38" s="128">
        <v>710.10458635999987</v>
      </c>
      <c r="C38" s="128">
        <v>136.08387522000001</v>
      </c>
      <c r="D38" s="128">
        <v>47.22293458</v>
      </c>
      <c r="E38" s="128">
        <v>146.18864873999996</v>
      </c>
      <c r="F38" s="128">
        <v>73.039842300000004</v>
      </c>
      <c r="G38" s="128">
        <v>4.2626150799999998</v>
      </c>
      <c r="H38" s="128">
        <v>48.592714149999999</v>
      </c>
      <c r="I38" s="128">
        <v>135.94139901</v>
      </c>
      <c r="J38" s="128">
        <v>25.037483909999995</v>
      </c>
      <c r="K38" s="128">
        <v>3.0304471000000004</v>
      </c>
      <c r="L38" s="128">
        <v>15.16642914</v>
      </c>
      <c r="M38" s="175" t="s">
        <v>185</v>
      </c>
      <c r="N38" s="128">
        <v>31.219203350000001</v>
      </c>
      <c r="O38" s="128">
        <v>23.052774409999998</v>
      </c>
      <c r="P38" s="128">
        <v>11.090823850000001</v>
      </c>
      <c r="Q38" s="128">
        <v>2.4536254</v>
      </c>
      <c r="R38" s="128">
        <v>1.3278615800000002</v>
      </c>
      <c r="S38" s="128">
        <v>1.12449223</v>
      </c>
      <c r="T38" s="128">
        <v>5.2694163099999995</v>
      </c>
      <c r="U38" s="128"/>
      <c r="V38" s="128"/>
    </row>
    <row r="39" spans="1:22" hidden="1" outlineLevel="1">
      <c r="A39" s="9">
        <v>41395</v>
      </c>
      <c r="B39" s="128">
        <v>816.29343236000011</v>
      </c>
      <c r="C39" s="128">
        <v>204.21597646999999</v>
      </c>
      <c r="D39" s="128">
        <v>46.311699609999998</v>
      </c>
      <c r="E39" s="128">
        <v>165.7306653</v>
      </c>
      <c r="F39" s="128">
        <v>70.930377590000006</v>
      </c>
      <c r="G39" s="128">
        <v>3.8839676499999998</v>
      </c>
      <c r="H39" s="128">
        <v>55.377622090000003</v>
      </c>
      <c r="I39" s="128">
        <v>134.84593052000002</v>
      </c>
      <c r="J39" s="128">
        <v>32.923412689999999</v>
      </c>
      <c r="K39" s="128">
        <v>2.79207553</v>
      </c>
      <c r="L39" s="128">
        <v>15.565696839999999</v>
      </c>
      <c r="M39" s="175" t="s">
        <v>185</v>
      </c>
      <c r="N39" s="128">
        <v>35.639284110000006</v>
      </c>
      <c r="O39" s="128">
        <v>24.775595129999999</v>
      </c>
      <c r="P39" s="128">
        <v>12.368774960000001</v>
      </c>
      <c r="Q39" s="128">
        <v>2.9869215600000003</v>
      </c>
      <c r="R39" s="128">
        <v>1.0597534400000002</v>
      </c>
      <c r="S39" s="128">
        <v>1.47680324</v>
      </c>
      <c r="T39" s="128">
        <v>5.4088756299999998</v>
      </c>
      <c r="U39" s="128"/>
      <c r="V39" s="128"/>
    </row>
    <row r="40" spans="1:22" hidden="1" outlineLevel="1">
      <c r="A40" s="9">
        <v>41426</v>
      </c>
      <c r="B40" s="128">
        <v>756.95011126999987</v>
      </c>
      <c r="C40" s="128">
        <v>186.51298424999999</v>
      </c>
      <c r="D40" s="128">
        <v>44.341745009999997</v>
      </c>
      <c r="E40" s="128">
        <v>174.22137054999999</v>
      </c>
      <c r="F40" s="128">
        <v>48.784397000000006</v>
      </c>
      <c r="G40" s="128">
        <v>5.0435356900000006</v>
      </c>
      <c r="H40" s="128">
        <v>51.299960440000007</v>
      </c>
      <c r="I40" s="128">
        <v>130.05760795</v>
      </c>
      <c r="J40" s="128">
        <v>19.114827559999998</v>
      </c>
      <c r="K40" s="128">
        <v>4.0049475899999996</v>
      </c>
      <c r="L40" s="128">
        <v>14.294669810000002</v>
      </c>
      <c r="M40" s="175" t="s">
        <v>185</v>
      </c>
      <c r="N40" s="128">
        <v>36.073706659999999</v>
      </c>
      <c r="O40" s="128">
        <v>22.380712889999998</v>
      </c>
      <c r="P40" s="128">
        <v>10.024010400000002</v>
      </c>
      <c r="Q40" s="128">
        <v>2.4139485399999998</v>
      </c>
      <c r="R40" s="128">
        <v>1.1440553800000002</v>
      </c>
      <c r="S40" s="128">
        <v>1.35018152</v>
      </c>
      <c r="T40" s="128">
        <v>5.8874500299999992</v>
      </c>
      <c r="U40" s="128"/>
      <c r="V40" s="128"/>
    </row>
    <row r="41" spans="1:22" hidden="1" outlineLevel="1">
      <c r="A41" s="9">
        <v>41456</v>
      </c>
      <c r="B41" s="128">
        <v>750.20839455000009</v>
      </c>
      <c r="C41" s="128">
        <v>182.46901809000002</v>
      </c>
      <c r="D41" s="128">
        <v>28.253704469999999</v>
      </c>
      <c r="E41" s="128">
        <v>167.39197862000003</v>
      </c>
      <c r="F41" s="128">
        <v>41.592955539999998</v>
      </c>
      <c r="G41" s="128">
        <v>5.5719369099999998</v>
      </c>
      <c r="H41" s="128">
        <v>47.438297590000005</v>
      </c>
      <c r="I41" s="128">
        <v>147.97589808000001</v>
      </c>
      <c r="J41" s="128">
        <v>17.574563879999999</v>
      </c>
      <c r="K41" s="128">
        <v>3.2609011800000003</v>
      </c>
      <c r="L41" s="128">
        <v>20.191823790000001</v>
      </c>
      <c r="M41" s="175" t="s">
        <v>185</v>
      </c>
      <c r="N41" s="128">
        <v>43.308376479999993</v>
      </c>
      <c r="O41" s="128">
        <v>22.375338549999999</v>
      </c>
      <c r="P41" s="128">
        <v>11.754446120000001</v>
      </c>
      <c r="Q41" s="128">
        <v>2.3900984699999999</v>
      </c>
      <c r="R41" s="128">
        <v>1.07342311</v>
      </c>
      <c r="S41" s="128">
        <v>1.4806999600000001</v>
      </c>
      <c r="T41" s="128">
        <v>6.104933710000001</v>
      </c>
      <c r="U41" s="128"/>
      <c r="V41" s="128"/>
    </row>
    <row r="42" spans="1:22" hidden="1" outlineLevel="1">
      <c r="A42" s="9">
        <v>41487</v>
      </c>
      <c r="B42" s="128">
        <v>666.63661216999992</v>
      </c>
      <c r="C42" s="128">
        <v>143.94290442000002</v>
      </c>
      <c r="D42" s="128">
        <v>23.351338600000002</v>
      </c>
      <c r="E42" s="128">
        <v>162.58152575999998</v>
      </c>
      <c r="F42" s="128">
        <v>34.254098560000003</v>
      </c>
      <c r="G42" s="128">
        <v>4.2071122499999998</v>
      </c>
      <c r="H42" s="128">
        <v>59.384421510000003</v>
      </c>
      <c r="I42" s="128">
        <v>128.09261639000002</v>
      </c>
      <c r="J42" s="128">
        <v>18.506408970000003</v>
      </c>
      <c r="K42" s="128">
        <v>2.6147821999999996</v>
      </c>
      <c r="L42" s="128">
        <v>17.875207960000001</v>
      </c>
      <c r="M42" s="175" t="s">
        <v>185</v>
      </c>
      <c r="N42" s="128">
        <v>28.577839939999997</v>
      </c>
      <c r="O42" s="128">
        <v>21.671894340000001</v>
      </c>
      <c r="P42" s="128">
        <v>10.421710320000001</v>
      </c>
      <c r="Q42" s="128">
        <v>2.5270154899999997</v>
      </c>
      <c r="R42" s="128">
        <v>0.63726347000000005</v>
      </c>
      <c r="S42" s="128">
        <v>2.1202905599999999</v>
      </c>
      <c r="T42" s="128">
        <v>5.8701814299999997</v>
      </c>
      <c r="U42" s="128"/>
      <c r="V42" s="128"/>
    </row>
    <row r="43" spans="1:22" hidden="1" outlineLevel="1">
      <c r="A43" s="9">
        <v>41518</v>
      </c>
      <c r="B43" s="128">
        <v>633.59435704999987</v>
      </c>
      <c r="C43" s="128">
        <v>111.40881530999998</v>
      </c>
      <c r="D43" s="128">
        <v>8.7797074199999994</v>
      </c>
      <c r="E43" s="128">
        <v>186.88092373000001</v>
      </c>
      <c r="F43" s="128">
        <v>27.472253739999999</v>
      </c>
      <c r="G43" s="128">
        <v>5.1708576500000003</v>
      </c>
      <c r="H43" s="128">
        <v>55.24617233</v>
      </c>
      <c r="I43" s="128">
        <v>135.90912472999997</v>
      </c>
      <c r="J43" s="128">
        <v>15.59039552</v>
      </c>
      <c r="K43" s="128">
        <v>2.9841295599999995</v>
      </c>
      <c r="L43" s="128">
        <v>18.87606882</v>
      </c>
      <c r="M43" s="175" t="s">
        <v>185</v>
      </c>
      <c r="N43" s="128">
        <v>21.309989559999998</v>
      </c>
      <c r="O43" s="128">
        <v>22.168858690000004</v>
      </c>
      <c r="P43" s="128">
        <v>11.447776989999999</v>
      </c>
      <c r="Q43" s="128">
        <v>2.5202281900000001</v>
      </c>
      <c r="R43" s="128">
        <v>0.66071858000000006</v>
      </c>
      <c r="S43" s="128">
        <v>1.8735890100000003</v>
      </c>
      <c r="T43" s="128">
        <v>5.2947472200000005</v>
      </c>
      <c r="U43" s="128"/>
      <c r="V43" s="128"/>
    </row>
    <row r="44" spans="1:22" hidden="1" outlineLevel="1">
      <c r="A44" s="9">
        <v>41548</v>
      </c>
      <c r="B44" s="128">
        <v>707.67461970000022</v>
      </c>
      <c r="C44" s="128">
        <v>117.38633597999998</v>
      </c>
      <c r="D44" s="128">
        <v>27.199953919999995</v>
      </c>
      <c r="E44" s="128">
        <v>194.23336591</v>
      </c>
      <c r="F44" s="128">
        <v>57.956248389999999</v>
      </c>
      <c r="G44" s="128">
        <v>4.1633136000000004</v>
      </c>
      <c r="H44" s="128">
        <v>47.797378859999995</v>
      </c>
      <c r="I44" s="128">
        <v>128.29242468999999</v>
      </c>
      <c r="J44" s="128">
        <v>19.833252639999998</v>
      </c>
      <c r="K44" s="128">
        <v>2.19564907</v>
      </c>
      <c r="L44" s="128">
        <v>15.526106620000002</v>
      </c>
      <c r="M44" s="175" t="s">
        <v>185</v>
      </c>
      <c r="N44" s="128">
        <v>39.472861080000001</v>
      </c>
      <c r="O44" s="128">
        <v>33.041510760000001</v>
      </c>
      <c r="P44" s="128">
        <v>10.893903569999999</v>
      </c>
      <c r="Q44" s="128">
        <v>2.6656475600000005</v>
      </c>
      <c r="R44" s="128">
        <v>0.77615802</v>
      </c>
      <c r="S44" s="128">
        <v>1.9581288000000001</v>
      </c>
      <c r="T44" s="128">
        <v>4.2823802300000011</v>
      </c>
      <c r="U44" s="128"/>
      <c r="V44" s="128"/>
    </row>
    <row r="45" spans="1:22" hidden="1" outlineLevel="1">
      <c r="A45" s="9">
        <v>41579</v>
      </c>
      <c r="B45" s="128">
        <v>669.3742323900002</v>
      </c>
      <c r="C45" s="128">
        <v>98.932453949999996</v>
      </c>
      <c r="D45" s="128">
        <v>21.970052430000003</v>
      </c>
      <c r="E45" s="128">
        <v>193.22669695000008</v>
      </c>
      <c r="F45" s="128">
        <v>70.538085589999994</v>
      </c>
      <c r="G45" s="128">
        <v>3.4930026700000001</v>
      </c>
      <c r="H45" s="128">
        <v>41.33570675</v>
      </c>
      <c r="I45" s="128">
        <v>101.771227</v>
      </c>
      <c r="J45" s="128">
        <v>17.022992179999999</v>
      </c>
      <c r="K45" s="128">
        <v>2.2136682900000002</v>
      </c>
      <c r="L45" s="128">
        <v>18.12282634</v>
      </c>
      <c r="M45" s="175" t="s">
        <v>185</v>
      </c>
      <c r="N45" s="128">
        <v>49.329662089999992</v>
      </c>
      <c r="O45" s="128">
        <v>31.912621899999998</v>
      </c>
      <c r="P45" s="128">
        <v>10.94846641</v>
      </c>
      <c r="Q45" s="128">
        <v>2.2774467399999998</v>
      </c>
      <c r="R45" s="128">
        <v>0.65987605999999999</v>
      </c>
      <c r="S45" s="128">
        <v>1.9839641199999998</v>
      </c>
      <c r="T45" s="128">
        <v>3.6354829199999998</v>
      </c>
      <c r="U45" s="128"/>
      <c r="V45" s="128"/>
    </row>
    <row r="46" spans="1:22" hidden="1" outlineLevel="1">
      <c r="A46" s="9">
        <v>41609</v>
      </c>
      <c r="B46" s="128">
        <v>706.18900387999997</v>
      </c>
      <c r="C46" s="128">
        <v>89.126047790000001</v>
      </c>
      <c r="D46" s="128">
        <v>54.874710279999995</v>
      </c>
      <c r="E46" s="128">
        <v>146.25254228</v>
      </c>
      <c r="F46" s="128">
        <v>48.690216289999995</v>
      </c>
      <c r="G46" s="128">
        <v>4.9480563599999998</v>
      </c>
      <c r="H46" s="128">
        <v>63.654748320000003</v>
      </c>
      <c r="I46" s="128">
        <v>133.67791657999996</v>
      </c>
      <c r="J46" s="128">
        <v>76.207076830000005</v>
      </c>
      <c r="K46" s="128">
        <v>1.7295581799999999</v>
      </c>
      <c r="L46" s="128">
        <v>14.961036289999999</v>
      </c>
      <c r="M46" s="175" t="s">
        <v>185</v>
      </c>
      <c r="N46" s="128">
        <v>19.611714880000001</v>
      </c>
      <c r="O46" s="128">
        <v>36.203312189999998</v>
      </c>
      <c r="P46" s="128">
        <v>9.2762799999999999</v>
      </c>
      <c r="Q46" s="128">
        <v>2.0832082699999996</v>
      </c>
      <c r="R46" s="128">
        <v>0.61221521999999995</v>
      </c>
      <c r="S46" s="128">
        <v>1.3642376599999999</v>
      </c>
      <c r="T46" s="128">
        <v>2.9161264600000001</v>
      </c>
      <c r="U46" s="128"/>
      <c r="V46" s="128"/>
    </row>
    <row r="47" spans="1:22" hidden="1" outlineLevel="1">
      <c r="A47" s="9">
        <v>41640</v>
      </c>
      <c r="B47" s="128">
        <v>700.34460939999985</v>
      </c>
      <c r="C47" s="128">
        <v>116.14997751</v>
      </c>
      <c r="D47" s="128">
        <v>52.350097150000003</v>
      </c>
      <c r="E47" s="128">
        <v>172.89504294</v>
      </c>
      <c r="F47" s="128">
        <v>55.586180679999998</v>
      </c>
      <c r="G47" s="128">
        <v>4.2232737600000005</v>
      </c>
      <c r="H47" s="128">
        <v>48.040464730000004</v>
      </c>
      <c r="I47" s="128">
        <v>127.74968216000001</v>
      </c>
      <c r="J47" s="128">
        <v>18.17263818</v>
      </c>
      <c r="K47" s="128">
        <v>1.7706367699999999</v>
      </c>
      <c r="L47" s="128">
        <v>19.190347339999999</v>
      </c>
      <c r="M47" s="175" t="s">
        <v>185</v>
      </c>
      <c r="N47" s="128">
        <v>36.99010835</v>
      </c>
      <c r="O47" s="128">
        <v>32.677842220000002</v>
      </c>
      <c r="P47" s="128">
        <v>7.7383844600000007</v>
      </c>
      <c r="Q47" s="128">
        <v>2.4857314100000001</v>
      </c>
      <c r="R47" s="128">
        <v>0.50688560999999999</v>
      </c>
      <c r="S47" s="128">
        <v>1.18163884</v>
      </c>
      <c r="T47" s="128">
        <v>2.6356772899999998</v>
      </c>
      <c r="U47" s="128"/>
      <c r="V47" s="128"/>
    </row>
    <row r="48" spans="1:22" hidden="1" outlineLevel="1">
      <c r="A48" s="9">
        <v>41671</v>
      </c>
      <c r="B48" s="128">
        <v>627.34227536999992</v>
      </c>
      <c r="C48" s="128">
        <v>95.084100729999989</v>
      </c>
      <c r="D48" s="128">
        <v>6.6527869100000006</v>
      </c>
      <c r="E48" s="128">
        <v>151.19164531999999</v>
      </c>
      <c r="F48" s="128">
        <v>55.42350364</v>
      </c>
      <c r="G48" s="128">
        <v>4.1537050200000003</v>
      </c>
      <c r="H48" s="128">
        <v>45.522039780000007</v>
      </c>
      <c r="I48" s="128">
        <v>150.89074981000002</v>
      </c>
      <c r="J48" s="128">
        <v>21.483260319999999</v>
      </c>
      <c r="K48" s="128">
        <v>2.22385952</v>
      </c>
      <c r="L48" s="128">
        <v>19.577412370000001</v>
      </c>
      <c r="M48" s="175" t="s">
        <v>185</v>
      </c>
      <c r="N48" s="128">
        <v>28.971676859999999</v>
      </c>
      <c r="O48" s="128">
        <v>31.341419450000004</v>
      </c>
      <c r="P48" s="128">
        <v>8.6923706500000009</v>
      </c>
      <c r="Q48" s="128">
        <v>1.9998126899999999</v>
      </c>
      <c r="R48" s="128">
        <v>0.43899755000000001</v>
      </c>
      <c r="S48" s="128">
        <v>1.1218608900000002</v>
      </c>
      <c r="T48" s="128">
        <v>2.57307386</v>
      </c>
      <c r="U48" s="128"/>
      <c r="V48" s="128"/>
    </row>
    <row r="49" spans="1:22" hidden="1" outlineLevel="1">
      <c r="A49" s="9">
        <v>41699</v>
      </c>
      <c r="B49" s="128">
        <v>698.43235505999996</v>
      </c>
      <c r="C49" s="128">
        <v>125.27744148999999</v>
      </c>
      <c r="D49" s="128">
        <v>44.37491215</v>
      </c>
      <c r="E49" s="128">
        <v>146.57786716000001</v>
      </c>
      <c r="F49" s="128">
        <v>80.01303016</v>
      </c>
      <c r="G49" s="128">
        <v>4.7242031000000004</v>
      </c>
      <c r="H49" s="128">
        <v>51.399212650000003</v>
      </c>
      <c r="I49" s="128">
        <v>124.80434241</v>
      </c>
      <c r="J49" s="128">
        <v>25.392567830000001</v>
      </c>
      <c r="K49" s="128">
        <v>1.5654123600000001</v>
      </c>
      <c r="L49" s="128">
        <v>18.700982219999997</v>
      </c>
      <c r="M49" s="175" t="s">
        <v>185</v>
      </c>
      <c r="N49" s="128">
        <v>22.652731620000001</v>
      </c>
      <c r="O49" s="128">
        <v>32.397433940000006</v>
      </c>
      <c r="P49" s="128">
        <v>12.698893940000001</v>
      </c>
      <c r="Q49" s="128">
        <v>2.0528749299999998</v>
      </c>
      <c r="R49" s="128">
        <v>0.52876547000000007</v>
      </c>
      <c r="S49" s="128">
        <v>1.1796082700000001</v>
      </c>
      <c r="T49" s="128">
        <v>4.0920753600000008</v>
      </c>
      <c r="U49" s="128"/>
      <c r="V49" s="128"/>
    </row>
    <row r="50" spans="1:22" hidden="1" outlineLevel="1">
      <c r="A50" s="9">
        <v>41730</v>
      </c>
      <c r="B50" s="128">
        <v>767.85436205999997</v>
      </c>
      <c r="C50" s="128">
        <v>194.19675377999999</v>
      </c>
      <c r="D50" s="128">
        <v>28.69245505</v>
      </c>
      <c r="E50" s="128">
        <v>134.32816585999998</v>
      </c>
      <c r="F50" s="128">
        <v>70.086556299999998</v>
      </c>
      <c r="G50" s="128">
        <v>6.8671054599999994</v>
      </c>
      <c r="H50" s="128">
        <v>52.445587470000007</v>
      </c>
      <c r="I50" s="128">
        <v>137.18638389</v>
      </c>
      <c r="J50" s="128">
        <v>47.260260880000004</v>
      </c>
      <c r="K50" s="128">
        <v>1.7256660100000001</v>
      </c>
      <c r="L50" s="128">
        <v>19.205283829999996</v>
      </c>
      <c r="M50" s="175" t="s">
        <v>185</v>
      </c>
      <c r="N50" s="128">
        <v>27.716682219999999</v>
      </c>
      <c r="O50" s="128">
        <v>32.278806610000004</v>
      </c>
      <c r="P50" s="128">
        <v>9.5000247099999999</v>
      </c>
      <c r="Q50" s="128">
        <v>2.0741459</v>
      </c>
      <c r="R50" s="128">
        <v>0.46092882999999996</v>
      </c>
      <c r="S50" s="128">
        <v>1.3939751200000003</v>
      </c>
      <c r="T50" s="128">
        <v>2.4355801399999994</v>
      </c>
      <c r="U50" s="128"/>
      <c r="V50" s="128"/>
    </row>
    <row r="51" spans="1:22" hidden="1" outlineLevel="1">
      <c r="A51" s="9">
        <v>41760</v>
      </c>
      <c r="B51" s="128">
        <v>1012.19665245</v>
      </c>
      <c r="C51" s="128">
        <v>228.56794492</v>
      </c>
      <c r="D51" s="128">
        <v>170.59021574000002</v>
      </c>
      <c r="E51" s="128">
        <v>164.59037032000001</v>
      </c>
      <c r="F51" s="128">
        <v>70.738429109999998</v>
      </c>
      <c r="G51" s="128">
        <v>9.2320931900000005</v>
      </c>
      <c r="H51" s="128">
        <v>51.81228016</v>
      </c>
      <c r="I51" s="128">
        <v>186.05392595000001</v>
      </c>
      <c r="J51" s="128">
        <v>20.45914204</v>
      </c>
      <c r="K51" s="128">
        <v>3.5204721400000003</v>
      </c>
      <c r="L51" s="128">
        <v>19.34847079</v>
      </c>
      <c r="M51" s="175" t="s">
        <v>185</v>
      </c>
      <c r="N51" s="128">
        <v>32.37032765</v>
      </c>
      <c r="O51" s="128">
        <v>37.615086059999996</v>
      </c>
      <c r="P51" s="128">
        <v>8.86556371</v>
      </c>
      <c r="Q51" s="128">
        <v>3.0039301599999999</v>
      </c>
      <c r="R51" s="128">
        <v>0.45909917</v>
      </c>
      <c r="S51" s="128">
        <v>1.2923328000000003</v>
      </c>
      <c r="T51" s="128">
        <v>3.6769685400000003</v>
      </c>
      <c r="U51" s="128"/>
      <c r="V51" s="128"/>
    </row>
    <row r="52" spans="1:22" hidden="1" outlineLevel="1">
      <c r="A52" s="9">
        <v>41791</v>
      </c>
      <c r="B52" s="128">
        <v>843.05372570000009</v>
      </c>
      <c r="C52" s="128">
        <v>266.00972382000003</v>
      </c>
      <c r="D52" s="128">
        <v>40.820017029999995</v>
      </c>
      <c r="E52" s="128">
        <v>156.71856925000003</v>
      </c>
      <c r="F52" s="128">
        <v>59.189263940000004</v>
      </c>
      <c r="G52" s="128">
        <v>7.6981087500000003</v>
      </c>
      <c r="H52" s="128">
        <v>40.325169619999997</v>
      </c>
      <c r="I52" s="128">
        <v>135.62156166000003</v>
      </c>
      <c r="J52" s="128">
        <v>24.730392780000003</v>
      </c>
      <c r="K52" s="128">
        <v>2.44558169</v>
      </c>
      <c r="L52" s="128">
        <v>17.34969637</v>
      </c>
      <c r="M52" s="175" t="s">
        <v>185</v>
      </c>
      <c r="N52" s="128">
        <v>35.147995120000004</v>
      </c>
      <c r="O52" s="128">
        <v>34.908283640000008</v>
      </c>
      <c r="P52" s="128">
        <v>14.00774798</v>
      </c>
      <c r="Q52" s="128">
        <v>2.1762755300000003</v>
      </c>
      <c r="R52" s="128">
        <v>0.39206653000000002</v>
      </c>
      <c r="S52" s="128">
        <v>1.2778015200000001</v>
      </c>
      <c r="T52" s="128">
        <v>4.2354704700000001</v>
      </c>
      <c r="U52" s="128"/>
      <c r="V52" s="128"/>
    </row>
    <row r="53" spans="1:22" hidden="1" outlineLevel="1">
      <c r="A53" s="9">
        <v>41821</v>
      </c>
      <c r="B53" s="128">
        <v>797.05428115999985</v>
      </c>
      <c r="C53" s="128">
        <v>246.58928021999998</v>
      </c>
      <c r="D53" s="128">
        <v>14.046164789999999</v>
      </c>
      <c r="E53" s="128">
        <v>158.56879499999999</v>
      </c>
      <c r="F53" s="128">
        <v>52.022670599999998</v>
      </c>
      <c r="G53" s="128">
        <v>7.9752695100000004</v>
      </c>
      <c r="H53" s="128">
        <v>46.978824440000004</v>
      </c>
      <c r="I53" s="128">
        <v>142.64937249999997</v>
      </c>
      <c r="J53" s="128">
        <v>21.568197929999997</v>
      </c>
      <c r="K53" s="128">
        <v>2.6158743200000001</v>
      </c>
      <c r="L53" s="128">
        <v>24.13159031</v>
      </c>
      <c r="M53" s="175" t="s">
        <v>185</v>
      </c>
      <c r="N53" s="128">
        <v>23.924624000000001</v>
      </c>
      <c r="O53" s="128">
        <v>37.765591120000003</v>
      </c>
      <c r="P53" s="128">
        <v>11.348950190000002</v>
      </c>
      <c r="Q53" s="128">
        <v>1.9595588299999998</v>
      </c>
      <c r="R53" s="128">
        <v>0.47921945999999999</v>
      </c>
      <c r="S53" s="128">
        <v>1.58289638</v>
      </c>
      <c r="T53" s="128">
        <v>2.8474015599999998</v>
      </c>
      <c r="U53" s="128"/>
      <c r="V53" s="128"/>
    </row>
    <row r="54" spans="1:22" hidden="1" outlineLevel="1">
      <c r="A54" s="9">
        <v>41852</v>
      </c>
      <c r="B54" s="128">
        <v>691.74550664999992</v>
      </c>
      <c r="C54" s="128">
        <v>198.16434824999999</v>
      </c>
      <c r="D54" s="128">
        <v>13.35224627</v>
      </c>
      <c r="E54" s="128">
        <v>144.67627578</v>
      </c>
      <c r="F54" s="128">
        <v>34.168698419999998</v>
      </c>
      <c r="G54" s="128">
        <v>6.7743950900000005</v>
      </c>
      <c r="H54" s="128">
        <v>66.459089480000003</v>
      </c>
      <c r="I54" s="128">
        <v>128.91602293999998</v>
      </c>
      <c r="J54" s="128">
        <v>18.51173575</v>
      </c>
      <c r="K54" s="128">
        <v>0.89615469000000003</v>
      </c>
      <c r="L54" s="128">
        <v>21.162880489999999</v>
      </c>
      <c r="M54" s="175" t="s">
        <v>185</v>
      </c>
      <c r="N54" s="128">
        <v>21.483824279999997</v>
      </c>
      <c r="O54" s="128">
        <v>21.798161750000002</v>
      </c>
      <c r="P54" s="128">
        <v>8.1668005199999989</v>
      </c>
      <c r="Q54" s="128">
        <v>2.1005979699999999</v>
      </c>
      <c r="R54" s="128">
        <v>0.49784634999999999</v>
      </c>
      <c r="S54" s="128">
        <v>2.2933260199999999</v>
      </c>
      <c r="T54" s="128">
        <v>2.3231025999999999</v>
      </c>
      <c r="U54" s="128"/>
      <c r="V54" s="131"/>
    </row>
    <row r="55" spans="1:22" hidden="1" outlineLevel="1">
      <c r="A55" s="9">
        <v>41883</v>
      </c>
      <c r="B55" s="128">
        <v>685.89270357999987</v>
      </c>
      <c r="C55" s="128">
        <v>186.89174541</v>
      </c>
      <c r="D55" s="128">
        <v>16.552708420000002</v>
      </c>
      <c r="E55" s="128">
        <v>145.64999165</v>
      </c>
      <c r="F55" s="128">
        <v>12.657345159999998</v>
      </c>
      <c r="G55" s="128">
        <v>8.8193455400000023</v>
      </c>
      <c r="H55" s="128">
        <v>66.160904119999998</v>
      </c>
      <c r="I55" s="128">
        <v>118.04643394999999</v>
      </c>
      <c r="J55" s="128">
        <v>24.507031040000001</v>
      </c>
      <c r="K55" s="128">
        <v>1.6041606900000001</v>
      </c>
      <c r="L55" s="128">
        <v>22.71843256</v>
      </c>
      <c r="M55" s="175" t="s">
        <v>185</v>
      </c>
      <c r="N55" s="128">
        <v>43.512062290000003</v>
      </c>
      <c r="O55" s="128">
        <v>20.13320585</v>
      </c>
      <c r="P55" s="128">
        <v>9.0185311899999991</v>
      </c>
      <c r="Q55" s="128">
        <v>2.1294869499999995</v>
      </c>
      <c r="R55" s="128">
        <v>0.55763751000000006</v>
      </c>
      <c r="S55" s="128">
        <v>2.2800286699999996</v>
      </c>
      <c r="T55" s="128">
        <v>4.6536525800000001</v>
      </c>
      <c r="U55" s="128"/>
      <c r="V55" s="128"/>
    </row>
    <row r="56" spans="1:22" hidden="1" outlineLevel="1">
      <c r="A56" s="9">
        <v>41913</v>
      </c>
      <c r="B56" s="128">
        <v>709.47232824000014</v>
      </c>
      <c r="C56" s="128">
        <v>145.84648908999998</v>
      </c>
      <c r="D56" s="128">
        <v>15.128957250000001</v>
      </c>
      <c r="E56" s="128">
        <v>183.60781501999998</v>
      </c>
      <c r="F56" s="128">
        <v>12.00285921</v>
      </c>
      <c r="G56" s="128">
        <v>7.8821576199999992</v>
      </c>
      <c r="H56" s="128">
        <v>50.732568390000004</v>
      </c>
      <c r="I56" s="128">
        <v>151.59267973999997</v>
      </c>
      <c r="J56" s="128">
        <v>27.94406266</v>
      </c>
      <c r="K56" s="128">
        <v>2.2983192800000003</v>
      </c>
      <c r="L56" s="128">
        <v>41.803279979999999</v>
      </c>
      <c r="M56" s="175" t="s">
        <v>185</v>
      </c>
      <c r="N56" s="128">
        <v>32.972264870000004</v>
      </c>
      <c r="O56" s="128">
        <v>18.565103519999997</v>
      </c>
      <c r="P56" s="128">
        <v>10.382576930000001</v>
      </c>
      <c r="Q56" s="128">
        <v>2.2021431999999996</v>
      </c>
      <c r="R56" s="128">
        <v>0.50307429000000004</v>
      </c>
      <c r="S56" s="128">
        <v>2.8371056799999996</v>
      </c>
      <c r="T56" s="128">
        <v>3.17087151</v>
      </c>
      <c r="U56" s="128"/>
      <c r="V56" s="128"/>
    </row>
    <row r="57" spans="1:22" hidden="1" outlineLevel="1">
      <c r="A57" s="9">
        <v>41944</v>
      </c>
      <c r="B57" s="128">
        <v>705.90707098999974</v>
      </c>
      <c r="C57" s="128">
        <v>146.31094395999997</v>
      </c>
      <c r="D57" s="128">
        <v>14.234576840000003</v>
      </c>
      <c r="E57" s="128">
        <v>162.86620200999999</v>
      </c>
      <c r="F57" s="128">
        <v>19.800344599999999</v>
      </c>
      <c r="G57" s="128">
        <v>6.9453140299999996</v>
      </c>
      <c r="H57" s="128">
        <v>65.719275019999998</v>
      </c>
      <c r="I57" s="128">
        <v>152.68230475000001</v>
      </c>
      <c r="J57" s="128">
        <v>27.989933049999998</v>
      </c>
      <c r="K57" s="128">
        <v>1.8485605300000001</v>
      </c>
      <c r="L57" s="128">
        <v>43.088289809999999</v>
      </c>
      <c r="M57" s="175" t="s">
        <v>185</v>
      </c>
      <c r="N57" s="128">
        <v>27.220125820000003</v>
      </c>
      <c r="O57" s="128">
        <v>19.309749210000007</v>
      </c>
      <c r="P57" s="128">
        <v>8.9137489499999987</v>
      </c>
      <c r="Q57" s="128">
        <v>2.4169270200000001</v>
      </c>
      <c r="R57" s="128">
        <v>0.50523081999999997</v>
      </c>
      <c r="S57" s="128">
        <v>2.62111458</v>
      </c>
      <c r="T57" s="128">
        <v>3.4344299900000004</v>
      </c>
      <c r="U57" s="128"/>
      <c r="V57" s="128"/>
    </row>
    <row r="58" spans="1:22" hidden="1" outlineLevel="1">
      <c r="A58" s="9">
        <v>41974</v>
      </c>
      <c r="B58" s="128">
        <v>783.93345599999998</v>
      </c>
      <c r="C58" s="128">
        <v>170.00256285</v>
      </c>
      <c r="D58" s="128">
        <v>10.808921399999999</v>
      </c>
      <c r="E58" s="128">
        <v>129.47014817999997</v>
      </c>
      <c r="F58" s="128">
        <v>73.523360350000004</v>
      </c>
      <c r="G58" s="128">
        <v>7.6472917500000008</v>
      </c>
      <c r="H58" s="128">
        <v>83.828586259999994</v>
      </c>
      <c r="I58" s="128">
        <v>166.24036310000002</v>
      </c>
      <c r="J58" s="128">
        <v>36.270040290000004</v>
      </c>
      <c r="K58" s="128">
        <v>2.3099656900000003</v>
      </c>
      <c r="L58" s="128">
        <v>40.065807360000001</v>
      </c>
      <c r="M58" s="175" t="s">
        <v>185</v>
      </c>
      <c r="N58" s="128">
        <v>29.54674352</v>
      </c>
      <c r="O58" s="128">
        <v>19.725124200000003</v>
      </c>
      <c r="P58" s="128">
        <v>6.7633975199999998</v>
      </c>
      <c r="Q58" s="128">
        <v>2.0758871400000003</v>
      </c>
      <c r="R58" s="128">
        <v>0.67617167999999994</v>
      </c>
      <c r="S58" s="128">
        <v>1.1361572099999999</v>
      </c>
      <c r="T58" s="128">
        <v>3.8429275000000001</v>
      </c>
      <c r="U58" s="128"/>
      <c r="V58" s="128"/>
    </row>
    <row r="59" spans="1:22" hidden="1" outlineLevel="1">
      <c r="A59" s="9">
        <v>42005</v>
      </c>
      <c r="B59" s="128">
        <v>817.68732437000017</v>
      </c>
      <c r="C59" s="128">
        <v>196.11105678999999</v>
      </c>
      <c r="D59" s="128">
        <v>14.581329629999999</v>
      </c>
      <c r="E59" s="128">
        <v>157.74126827999999</v>
      </c>
      <c r="F59" s="128">
        <v>103.31614746000001</v>
      </c>
      <c r="G59" s="128">
        <v>6.33877866</v>
      </c>
      <c r="H59" s="128">
        <v>88.435239210000006</v>
      </c>
      <c r="I59" s="128">
        <v>141.34514931999999</v>
      </c>
      <c r="J59" s="128">
        <v>27.711598929999997</v>
      </c>
      <c r="K59" s="128">
        <v>2.6191590900000001</v>
      </c>
      <c r="L59" s="128">
        <v>22.58783674</v>
      </c>
      <c r="M59" s="175" t="s">
        <v>185</v>
      </c>
      <c r="N59" s="128">
        <v>26.723522459999998</v>
      </c>
      <c r="O59" s="128">
        <v>16.241886289999997</v>
      </c>
      <c r="P59" s="128">
        <v>6.74786427</v>
      </c>
      <c r="Q59" s="128">
        <v>2.4608213300000004</v>
      </c>
      <c r="R59" s="128">
        <v>0.81621235000000003</v>
      </c>
      <c r="S59" s="128">
        <v>1.19218767</v>
      </c>
      <c r="T59" s="128">
        <v>2.7172658899999997</v>
      </c>
      <c r="U59" s="128"/>
      <c r="V59" s="128"/>
    </row>
    <row r="60" spans="1:22" hidden="1" outlineLevel="1">
      <c r="A60" s="9">
        <v>42036</v>
      </c>
      <c r="B60" s="128">
        <v>886.47950373999993</v>
      </c>
      <c r="C60" s="128">
        <v>225.50671752</v>
      </c>
      <c r="D60" s="128">
        <v>18.247636429999996</v>
      </c>
      <c r="E60" s="128">
        <v>153.27951290999997</v>
      </c>
      <c r="F60" s="128">
        <v>92.981075360000006</v>
      </c>
      <c r="G60" s="128">
        <v>5.4286355999999998</v>
      </c>
      <c r="H60" s="128">
        <v>97.866514860000009</v>
      </c>
      <c r="I60" s="128">
        <v>177.48344628999996</v>
      </c>
      <c r="J60" s="128">
        <v>34.06745488</v>
      </c>
      <c r="K60" s="128">
        <v>2.5251294699999995</v>
      </c>
      <c r="L60" s="128">
        <v>25.222490060000002</v>
      </c>
      <c r="M60" s="175" t="s">
        <v>185</v>
      </c>
      <c r="N60" s="128">
        <v>22.644942189999998</v>
      </c>
      <c r="O60" s="128">
        <v>17.752578849999999</v>
      </c>
      <c r="P60" s="128">
        <v>6.4208954599999997</v>
      </c>
      <c r="Q60" s="128">
        <v>2.4248510100000003</v>
      </c>
      <c r="R60" s="128">
        <v>0.57199171000000004</v>
      </c>
      <c r="S60" s="128">
        <v>1.2468387599999999</v>
      </c>
      <c r="T60" s="128">
        <v>2.8087923799999999</v>
      </c>
      <c r="U60" s="128"/>
      <c r="V60" s="128"/>
    </row>
    <row r="61" spans="1:22" hidden="1" outlineLevel="1">
      <c r="A61" s="9">
        <v>42064</v>
      </c>
      <c r="B61" s="128">
        <v>879.07488156000022</v>
      </c>
      <c r="C61" s="128">
        <v>214.39631873000005</v>
      </c>
      <c r="D61" s="128">
        <v>14.888978139999999</v>
      </c>
      <c r="E61" s="128">
        <v>158.08972772000004</v>
      </c>
      <c r="F61" s="128">
        <v>76.586968970000001</v>
      </c>
      <c r="G61" s="128">
        <v>7.9293740699999997</v>
      </c>
      <c r="H61" s="128">
        <v>72.562350879999997</v>
      </c>
      <c r="I61" s="128">
        <v>200.00259072999998</v>
      </c>
      <c r="J61" s="128">
        <v>29.528757509999998</v>
      </c>
      <c r="K61" s="128">
        <v>3.5991622000000008</v>
      </c>
      <c r="L61" s="128">
        <v>23.223649630000001</v>
      </c>
      <c r="M61" s="175" t="s">
        <v>185</v>
      </c>
      <c r="N61" s="128">
        <v>27.158908339999996</v>
      </c>
      <c r="O61" s="128">
        <v>30.008503859999998</v>
      </c>
      <c r="P61" s="128">
        <v>10.276358930000001</v>
      </c>
      <c r="Q61" s="128">
        <v>2.2790062999999998</v>
      </c>
      <c r="R61" s="128">
        <v>0.50500851999999996</v>
      </c>
      <c r="S61" s="128">
        <v>1.1526606800000001</v>
      </c>
      <c r="T61" s="128">
        <v>6.8865563500000002</v>
      </c>
      <c r="U61" s="128"/>
      <c r="V61" s="128"/>
    </row>
    <row r="62" spans="1:22" hidden="1" outlineLevel="1">
      <c r="A62" s="9">
        <v>42095</v>
      </c>
      <c r="B62" s="128">
        <v>927.81327073</v>
      </c>
      <c r="C62" s="128">
        <v>249.42489193999998</v>
      </c>
      <c r="D62" s="128">
        <v>16.72292539</v>
      </c>
      <c r="E62" s="128">
        <v>147.30187604000002</v>
      </c>
      <c r="F62" s="128">
        <v>77.059823319999992</v>
      </c>
      <c r="G62" s="128">
        <v>7.6512050600000006</v>
      </c>
      <c r="H62" s="128">
        <v>53.601251550000015</v>
      </c>
      <c r="I62" s="128">
        <v>239.43281448999997</v>
      </c>
      <c r="J62" s="128">
        <v>41.984017260000002</v>
      </c>
      <c r="K62" s="128">
        <v>4.5031269400000005</v>
      </c>
      <c r="L62" s="128">
        <v>22.466937269999999</v>
      </c>
      <c r="M62" s="175" t="s">
        <v>185</v>
      </c>
      <c r="N62" s="128">
        <v>24.599260129999998</v>
      </c>
      <c r="O62" s="128">
        <v>29.623540779999999</v>
      </c>
      <c r="P62" s="128">
        <v>7.0705802699999989</v>
      </c>
      <c r="Q62" s="128">
        <v>2.17361352</v>
      </c>
      <c r="R62" s="128">
        <v>0.40177328000000001</v>
      </c>
      <c r="S62" s="128">
        <v>1.2940293600000001</v>
      </c>
      <c r="T62" s="128">
        <v>2.5016041299999996</v>
      </c>
      <c r="U62" s="128"/>
      <c r="V62" s="128"/>
    </row>
    <row r="63" spans="1:22" hidden="1" outlineLevel="1">
      <c r="A63" s="9">
        <v>42125</v>
      </c>
      <c r="B63" s="128">
        <v>1157.6353849000002</v>
      </c>
      <c r="C63" s="128">
        <v>308.57086093000004</v>
      </c>
      <c r="D63" s="128">
        <v>213.03037236</v>
      </c>
      <c r="E63" s="128">
        <v>142.76955113</v>
      </c>
      <c r="F63" s="128">
        <v>79.490685819999996</v>
      </c>
      <c r="G63" s="128">
        <v>4.6880251899999994</v>
      </c>
      <c r="H63" s="128">
        <v>57.057836949999988</v>
      </c>
      <c r="I63" s="128">
        <v>220.23405152999999</v>
      </c>
      <c r="J63" s="128">
        <v>32.650719830000007</v>
      </c>
      <c r="K63" s="128">
        <v>4.9538221199999999</v>
      </c>
      <c r="L63" s="128">
        <v>22.913457260000001</v>
      </c>
      <c r="M63" s="175" t="s">
        <v>185</v>
      </c>
      <c r="N63" s="128">
        <v>26.890240229999996</v>
      </c>
      <c r="O63" s="128">
        <v>28.608395629999997</v>
      </c>
      <c r="P63" s="128">
        <v>8.8783180599999998</v>
      </c>
      <c r="Q63" s="128">
        <v>2.31073672</v>
      </c>
      <c r="R63" s="128">
        <v>0.36640714000000002</v>
      </c>
      <c r="S63" s="128">
        <v>1.3826446800000001</v>
      </c>
      <c r="T63" s="128">
        <v>2.8392593200000005</v>
      </c>
      <c r="U63" s="128"/>
      <c r="V63" s="128"/>
    </row>
    <row r="64" spans="1:22" hidden="1" outlineLevel="1">
      <c r="A64" s="9">
        <v>42156</v>
      </c>
      <c r="B64" s="128">
        <v>1361.0569516099999</v>
      </c>
      <c r="C64" s="128">
        <v>394.67863165999995</v>
      </c>
      <c r="D64" s="128">
        <v>280.96712269999995</v>
      </c>
      <c r="E64" s="128">
        <v>176.30367687</v>
      </c>
      <c r="F64" s="128">
        <v>96.288588810000007</v>
      </c>
      <c r="G64" s="128">
        <v>6.0997713500000001</v>
      </c>
      <c r="H64" s="128">
        <v>48.496554900000007</v>
      </c>
      <c r="I64" s="128">
        <v>207.99490989999998</v>
      </c>
      <c r="J64" s="128">
        <v>41.753285049999995</v>
      </c>
      <c r="K64" s="128">
        <v>3.4859738600000001</v>
      </c>
      <c r="L64" s="128">
        <v>22.78766057</v>
      </c>
      <c r="M64" s="175" t="s">
        <v>185</v>
      </c>
      <c r="N64" s="128">
        <v>31.016788220000002</v>
      </c>
      <c r="O64" s="128">
        <v>31.789137400000001</v>
      </c>
      <c r="P64" s="128">
        <v>8.9527686300000013</v>
      </c>
      <c r="Q64" s="128">
        <v>2.3554563700000002</v>
      </c>
      <c r="R64" s="128">
        <v>0.66215349000000001</v>
      </c>
      <c r="S64" s="128">
        <v>1.5492255800000001</v>
      </c>
      <c r="T64" s="128">
        <v>5.87524625</v>
      </c>
      <c r="U64" s="128"/>
      <c r="V64" s="128"/>
    </row>
    <row r="65" spans="1:22" hidden="1" outlineLevel="1">
      <c r="A65" s="9">
        <v>42186</v>
      </c>
      <c r="B65" s="128">
        <v>1386.0719742499998</v>
      </c>
      <c r="C65" s="128">
        <v>420.71054220000002</v>
      </c>
      <c r="D65" s="128">
        <v>258.12005989000005</v>
      </c>
      <c r="E65" s="128">
        <v>169.14727334000003</v>
      </c>
      <c r="F65" s="128">
        <v>100.34004942</v>
      </c>
      <c r="G65" s="128">
        <v>7.3738641000000005</v>
      </c>
      <c r="H65" s="128">
        <v>52.525924700000004</v>
      </c>
      <c r="I65" s="128">
        <v>211.29025002999998</v>
      </c>
      <c r="J65" s="128">
        <v>31.700572090000001</v>
      </c>
      <c r="K65" s="128">
        <v>3.9221313499999999</v>
      </c>
      <c r="L65" s="128">
        <v>28.786654250000002</v>
      </c>
      <c r="M65" s="175" t="s">
        <v>185</v>
      </c>
      <c r="N65" s="128">
        <v>27.106245149999999</v>
      </c>
      <c r="O65" s="128">
        <v>29.610274810000003</v>
      </c>
      <c r="P65" s="128">
        <v>37.663106790000001</v>
      </c>
      <c r="Q65" s="128">
        <v>2.0148414400000001</v>
      </c>
      <c r="R65" s="128">
        <v>1.4860329099999998</v>
      </c>
      <c r="S65" s="128">
        <v>1.53616401</v>
      </c>
      <c r="T65" s="128">
        <v>2.7379877700000002</v>
      </c>
      <c r="U65" s="128"/>
      <c r="V65" s="128"/>
    </row>
    <row r="66" spans="1:22" hidden="1" outlineLevel="1">
      <c r="A66" s="9">
        <v>42217</v>
      </c>
      <c r="B66" s="128">
        <v>1057.3762615600001</v>
      </c>
      <c r="C66" s="128">
        <v>406.12000068000003</v>
      </c>
      <c r="D66" s="128">
        <v>19.532864350000001</v>
      </c>
      <c r="E66" s="128">
        <v>152.64484383000004</v>
      </c>
      <c r="F66" s="128">
        <v>98.91169696</v>
      </c>
      <c r="G66" s="128">
        <v>7.9114808500000002</v>
      </c>
      <c r="H66" s="128">
        <v>51.692036909999999</v>
      </c>
      <c r="I66" s="128">
        <v>194.41709900999999</v>
      </c>
      <c r="J66" s="128">
        <v>30.98286534</v>
      </c>
      <c r="K66" s="128">
        <v>3.6078014400000002</v>
      </c>
      <c r="L66" s="128">
        <v>22.611762349999999</v>
      </c>
      <c r="M66" s="175" t="s">
        <v>185</v>
      </c>
      <c r="N66" s="128">
        <v>26.652498349999995</v>
      </c>
      <c r="O66" s="128">
        <v>27.085864940000004</v>
      </c>
      <c r="P66" s="128">
        <v>6.9790079400000007</v>
      </c>
      <c r="Q66" s="128">
        <v>2.1007308299999998</v>
      </c>
      <c r="R66" s="128">
        <v>1.0501444499999999</v>
      </c>
      <c r="S66" s="128">
        <v>1.97957071</v>
      </c>
      <c r="T66" s="128">
        <v>3.0959926200000001</v>
      </c>
      <c r="U66" s="128"/>
      <c r="V66" s="128"/>
    </row>
    <row r="67" spans="1:22" hidden="1" outlineLevel="1">
      <c r="A67" s="9">
        <v>42248</v>
      </c>
      <c r="B67" s="128">
        <v>1276.9632162600001</v>
      </c>
      <c r="C67" s="128">
        <v>326.05245877999999</v>
      </c>
      <c r="D67" s="128">
        <v>263.26001962999999</v>
      </c>
      <c r="E67" s="128">
        <v>171.95555101999997</v>
      </c>
      <c r="F67" s="128">
        <v>97.948115870000009</v>
      </c>
      <c r="G67" s="128">
        <v>10.608549660000001</v>
      </c>
      <c r="H67" s="128">
        <v>38.04038268</v>
      </c>
      <c r="I67" s="128">
        <v>220.37375444999995</v>
      </c>
      <c r="J67" s="128">
        <v>39.463155919999998</v>
      </c>
      <c r="K67" s="128">
        <v>3.4271801399999995</v>
      </c>
      <c r="L67" s="128">
        <v>23.796604739999999</v>
      </c>
      <c r="M67" s="175" t="s">
        <v>185</v>
      </c>
      <c r="N67" s="128">
        <v>31.53941043</v>
      </c>
      <c r="O67" s="128">
        <v>32.724967190000001</v>
      </c>
      <c r="P67" s="128">
        <v>6.6535628000000004</v>
      </c>
      <c r="Q67" s="128">
        <v>2.3742756200000001</v>
      </c>
      <c r="R67" s="128">
        <v>1.7256874200000001</v>
      </c>
      <c r="S67" s="128">
        <v>1.9356794099999999</v>
      </c>
      <c r="T67" s="128">
        <v>5.0838605000000001</v>
      </c>
      <c r="U67" s="128"/>
      <c r="V67" s="128"/>
    </row>
    <row r="68" spans="1:22" hidden="1" outlineLevel="1">
      <c r="A68" s="9">
        <v>42278</v>
      </c>
      <c r="B68" s="128">
        <v>1344.2624304299998</v>
      </c>
      <c r="C68" s="128">
        <v>302.03520944000002</v>
      </c>
      <c r="D68" s="128">
        <v>300.95459147999998</v>
      </c>
      <c r="E68" s="128">
        <v>158.82561111999999</v>
      </c>
      <c r="F68" s="128">
        <v>89.913427280000008</v>
      </c>
      <c r="G68" s="128">
        <v>10.473319679999999</v>
      </c>
      <c r="H68" s="128">
        <v>84.106719339999984</v>
      </c>
      <c r="I68" s="128">
        <v>234.03728607000002</v>
      </c>
      <c r="J68" s="128">
        <v>42.990798009999999</v>
      </c>
      <c r="K68" s="128">
        <v>3.8262022500000006</v>
      </c>
      <c r="L68" s="128">
        <v>23.797843569999998</v>
      </c>
      <c r="M68" s="175" t="s">
        <v>185</v>
      </c>
      <c r="N68" s="128">
        <v>29.727254240000001</v>
      </c>
      <c r="O68" s="128">
        <v>42.088314029999999</v>
      </c>
      <c r="P68" s="128">
        <v>12.129013220000001</v>
      </c>
      <c r="Q68" s="128">
        <v>2.4459065200000003</v>
      </c>
      <c r="R68" s="128">
        <v>1.1618795399999999</v>
      </c>
      <c r="S68" s="128">
        <v>1.9604179099999999</v>
      </c>
      <c r="T68" s="128">
        <v>3.7886367299999999</v>
      </c>
      <c r="U68" s="128"/>
      <c r="V68" s="128"/>
    </row>
    <row r="69" spans="1:22" hidden="1" outlineLevel="1">
      <c r="A69" s="9">
        <v>42309</v>
      </c>
      <c r="B69" s="128">
        <v>1403.2903767999996</v>
      </c>
      <c r="C69" s="128">
        <v>229.356551</v>
      </c>
      <c r="D69" s="128">
        <v>309.59452368999996</v>
      </c>
      <c r="E69" s="128">
        <v>230.17987363000003</v>
      </c>
      <c r="F69" s="128">
        <v>119.91520018</v>
      </c>
      <c r="G69" s="128">
        <v>11.08096228</v>
      </c>
      <c r="H69" s="128">
        <v>90.313619560000006</v>
      </c>
      <c r="I69" s="128">
        <v>239.07524329999998</v>
      </c>
      <c r="J69" s="128">
        <v>45.139869789999992</v>
      </c>
      <c r="K69" s="128">
        <v>4.3225972799999992</v>
      </c>
      <c r="L69" s="128">
        <v>27.791128869999998</v>
      </c>
      <c r="M69" s="175" t="s">
        <v>185</v>
      </c>
      <c r="N69" s="128">
        <v>30.654515639999996</v>
      </c>
      <c r="O69" s="128">
        <v>47.932981509999998</v>
      </c>
      <c r="P69" s="128">
        <v>8.2873945900000017</v>
      </c>
      <c r="Q69" s="128">
        <v>2.2804606299999999</v>
      </c>
      <c r="R69" s="128">
        <v>1.00790044</v>
      </c>
      <c r="S69" s="128">
        <v>2.7298945599999995</v>
      </c>
      <c r="T69" s="128">
        <v>3.6276598500000001</v>
      </c>
      <c r="U69" s="128"/>
      <c r="V69" s="128"/>
    </row>
    <row r="70" spans="1:22" hidden="1" outlineLevel="1">
      <c r="A70" s="9">
        <v>42339</v>
      </c>
      <c r="B70" s="128">
        <v>1706.4135452400005</v>
      </c>
      <c r="C70" s="128">
        <v>356.14404534999994</v>
      </c>
      <c r="D70" s="128">
        <v>375.07213063</v>
      </c>
      <c r="E70" s="128">
        <v>214.53132335000001</v>
      </c>
      <c r="F70" s="128">
        <v>130.17254775000001</v>
      </c>
      <c r="G70" s="128">
        <v>11.288153940000001</v>
      </c>
      <c r="H70" s="128">
        <v>119.39787858000001</v>
      </c>
      <c r="I70" s="128">
        <v>297.07954501000006</v>
      </c>
      <c r="J70" s="128">
        <v>50.431043689999989</v>
      </c>
      <c r="K70" s="128">
        <v>3.87287179</v>
      </c>
      <c r="L70" s="128">
        <v>13.412158420000003</v>
      </c>
      <c r="M70" s="175" t="s">
        <v>185</v>
      </c>
      <c r="N70" s="128">
        <v>63.642176309999996</v>
      </c>
      <c r="O70" s="128">
        <v>54.276279029999998</v>
      </c>
      <c r="P70" s="128">
        <v>6.0895220400000012</v>
      </c>
      <c r="Q70" s="128">
        <v>1.7018668699999999</v>
      </c>
      <c r="R70" s="128">
        <v>1.4799988199999998</v>
      </c>
      <c r="S70" s="128">
        <v>1.9970516600000001</v>
      </c>
      <c r="T70" s="128">
        <v>5.8249520000000006</v>
      </c>
      <c r="U70" s="128"/>
      <c r="V70" s="128"/>
    </row>
    <row r="71" spans="1:22" hidden="1" outlineLevel="1">
      <c r="A71" s="9">
        <v>42370</v>
      </c>
      <c r="B71" s="128">
        <v>1723.7904962299999</v>
      </c>
      <c r="C71" s="128">
        <v>378.91540956999995</v>
      </c>
      <c r="D71" s="128">
        <v>334.32935262999996</v>
      </c>
      <c r="E71" s="128">
        <v>198.85232773999996</v>
      </c>
      <c r="F71" s="128">
        <v>151.26383833</v>
      </c>
      <c r="G71" s="128">
        <v>13.38111932</v>
      </c>
      <c r="H71" s="128">
        <v>167.53506511000001</v>
      </c>
      <c r="I71" s="128">
        <v>279.82083826000002</v>
      </c>
      <c r="J71" s="128">
        <v>43.782431449999997</v>
      </c>
      <c r="K71" s="128">
        <v>4.7362503099999991</v>
      </c>
      <c r="L71" s="128">
        <v>25.77425178</v>
      </c>
      <c r="M71" s="175" t="s">
        <v>185</v>
      </c>
      <c r="N71" s="128">
        <v>57.605281760000004</v>
      </c>
      <c r="O71" s="128">
        <v>52.394736809999998</v>
      </c>
      <c r="P71" s="128">
        <v>7.5683767000000008</v>
      </c>
      <c r="Q71" s="128">
        <v>2.0032645699999998</v>
      </c>
      <c r="R71" s="128">
        <v>0.71697551999999998</v>
      </c>
      <c r="S71" s="128">
        <v>1.64118104</v>
      </c>
      <c r="T71" s="128">
        <v>3.4697953299999997</v>
      </c>
      <c r="U71" s="128"/>
      <c r="V71" s="128"/>
    </row>
    <row r="72" spans="1:22" hidden="1" outlineLevel="1">
      <c r="A72" s="9">
        <v>42401</v>
      </c>
      <c r="B72" s="128">
        <v>1443.5476172499998</v>
      </c>
      <c r="C72" s="128">
        <v>381.84332734000003</v>
      </c>
      <c r="D72" s="128">
        <v>22.062898659999998</v>
      </c>
      <c r="E72" s="128">
        <v>186.38306992999998</v>
      </c>
      <c r="F72" s="128">
        <v>153.22093242</v>
      </c>
      <c r="G72" s="128">
        <v>16.83538939</v>
      </c>
      <c r="H72" s="128">
        <v>153.87103424999998</v>
      </c>
      <c r="I72" s="128">
        <v>315.18351340999993</v>
      </c>
      <c r="J72" s="128">
        <v>62.392532779999996</v>
      </c>
      <c r="K72" s="128">
        <v>4.3151981400000006</v>
      </c>
      <c r="L72" s="128">
        <v>23.862601550000001</v>
      </c>
      <c r="M72" s="175" t="s">
        <v>185</v>
      </c>
      <c r="N72" s="128">
        <v>54.86907257</v>
      </c>
      <c r="O72" s="128">
        <v>52.739785210000008</v>
      </c>
      <c r="P72" s="128">
        <v>7.5411702399999996</v>
      </c>
      <c r="Q72" s="128">
        <v>2.3443495800000003</v>
      </c>
      <c r="R72" s="128">
        <v>1.0842707499999999</v>
      </c>
      <c r="S72" s="128">
        <v>1.39590858</v>
      </c>
      <c r="T72" s="128">
        <v>3.6025624499999997</v>
      </c>
      <c r="U72" s="128"/>
      <c r="V72" s="128"/>
    </row>
    <row r="73" spans="1:22" hidden="1" outlineLevel="1">
      <c r="A73" s="9">
        <v>42430</v>
      </c>
      <c r="B73" s="128">
        <v>1494.1929621999998</v>
      </c>
      <c r="C73" s="128">
        <v>439.01386883999999</v>
      </c>
      <c r="D73" s="128">
        <v>23.425538250000002</v>
      </c>
      <c r="E73" s="128">
        <v>171.34907937000003</v>
      </c>
      <c r="F73" s="128">
        <v>189.02186156000002</v>
      </c>
      <c r="G73" s="128">
        <v>22.042172230000002</v>
      </c>
      <c r="H73" s="128">
        <v>131.35230951</v>
      </c>
      <c r="I73" s="128">
        <v>309.01007126000002</v>
      </c>
      <c r="J73" s="128">
        <v>53.040488850000003</v>
      </c>
      <c r="K73" s="128">
        <v>4.0630590400000006</v>
      </c>
      <c r="L73" s="128">
        <v>21.976774999999996</v>
      </c>
      <c r="M73" s="175" t="s">
        <v>185</v>
      </c>
      <c r="N73" s="128">
        <v>58.220715289999994</v>
      </c>
      <c r="O73" s="128">
        <v>51.610056270000001</v>
      </c>
      <c r="P73" s="128">
        <v>10.215801519999998</v>
      </c>
      <c r="Q73" s="128">
        <v>2.2192493199999999</v>
      </c>
      <c r="R73" s="128">
        <v>1.16760022</v>
      </c>
      <c r="S73" s="128">
        <v>1.2288210399999999</v>
      </c>
      <c r="T73" s="128">
        <v>5.2354946300000007</v>
      </c>
      <c r="U73" s="128"/>
      <c r="V73" s="128"/>
    </row>
    <row r="74" spans="1:22" hidden="1" outlineLevel="1">
      <c r="A74" s="9">
        <v>42461</v>
      </c>
      <c r="B74" s="128">
        <v>1414.7689725100001</v>
      </c>
      <c r="C74" s="128">
        <v>439.83255346999999</v>
      </c>
      <c r="D74" s="128">
        <v>22.401811100000003</v>
      </c>
      <c r="E74" s="128">
        <v>163.32242309</v>
      </c>
      <c r="F74" s="128">
        <v>195.89384609999999</v>
      </c>
      <c r="G74" s="128">
        <v>13.554427220000001</v>
      </c>
      <c r="H74" s="128">
        <v>103.78537725999999</v>
      </c>
      <c r="I74" s="128">
        <v>291.69542503999998</v>
      </c>
      <c r="J74" s="128">
        <v>68.937382119999995</v>
      </c>
      <c r="K74" s="128">
        <v>4.5027705000000005</v>
      </c>
      <c r="L74" s="128">
        <v>20.86455874</v>
      </c>
      <c r="M74" s="175" t="s">
        <v>185</v>
      </c>
      <c r="N74" s="128">
        <v>22.627855680000003</v>
      </c>
      <c r="O74" s="128">
        <v>51.302433050000005</v>
      </c>
      <c r="P74" s="128">
        <v>8.4441671700000001</v>
      </c>
      <c r="Q74" s="128">
        <v>1.9008825500000002</v>
      </c>
      <c r="R74" s="128">
        <v>0.98502104000000001</v>
      </c>
      <c r="S74" s="128">
        <v>1.0814784400000002</v>
      </c>
      <c r="T74" s="128">
        <v>3.6365599400000006</v>
      </c>
      <c r="U74" s="128"/>
      <c r="V74" s="128"/>
    </row>
    <row r="75" spans="1:22" hidden="1" outlineLevel="1">
      <c r="A75" s="9">
        <v>42491</v>
      </c>
      <c r="B75" s="128">
        <v>1776.9744322900003</v>
      </c>
      <c r="C75" s="128">
        <v>607.5622386199999</v>
      </c>
      <c r="D75" s="128">
        <v>28.505493189999996</v>
      </c>
      <c r="E75" s="128">
        <v>242.4383866</v>
      </c>
      <c r="F75" s="128">
        <v>196.45352786000001</v>
      </c>
      <c r="G75" s="128">
        <v>16.829960510000003</v>
      </c>
      <c r="H75" s="128">
        <v>116.28122845999999</v>
      </c>
      <c r="I75" s="128">
        <v>395.21523039999994</v>
      </c>
      <c r="J75" s="128">
        <v>49.954471959999999</v>
      </c>
      <c r="K75" s="128">
        <v>8.3398923500000013</v>
      </c>
      <c r="L75" s="128">
        <v>19.62321781</v>
      </c>
      <c r="M75" s="175" t="s">
        <v>185</v>
      </c>
      <c r="N75" s="128">
        <v>24.262636100000005</v>
      </c>
      <c r="O75" s="128">
        <v>52.84520486000001</v>
      </c>
      <c r="P75" s="128">
        <v>10.434547930000001</v>
      </c>
      <c r="Q75" s="128">
        <v>1.8816230999999999</v>
      </c>
      <c r="R75" s="128">
        <v>1.1393790800000001</v>
      </c>
      <c r="S75" s="128">
        <v>1.32077804</v>
      </c>
      <c r="T75" s="128">
        <v>3.88661542</v>
      </c>
      <c r="U75" s="128"/>
      <c r="V75" s="128"/>
    </row>
    <row r="76" spans="1:22" hidden="1" outlineLevel="1">
      <c r="A76" s="9">
        <v>42522</v>
      </c>
      <c r="B76" s="128">
        <v>1635.7365042600002</v>
      </c>
      <c r="C76" s="128">
        <v>624.06352606999997</v>
      </c>
      <c r="D76" s="128">
        <v>28.942144389999999</v>
      </c>
      <c r="E76" s="128">
        <v>193.82474889999997</v>
      </c>
      <c r="F76" s="128">
        <v>76.874457390000003</v>
      </c>
      <c r="G76" s="128">
        <v>22.077417820000001</v>
      </c>
      <c r="H76" s="128">
        <v>126.90004989000001</v>
      </c>
      <c r="I76" s="128">
        <v>387.05050555999998</v>
      </c>
      <c r="J76" s="128">
        <v>47.464293689999998</v>
      </c>
      <c r="K76" s="128">
        <v>14.761829149999999</v>
      </c>
      <c r="L76" s="128">
        <v>19.075587979999998</v>
      </c>
      <c r="M76" s="175" t="s">
        <v>185</v>
      </c>
      <c r="N76" s="128">
        <v>28.712532940000003</v>
      </c>
      <c r="O76" s="128">
        <v>48.890075899999999</v>
      </c>
      <c r="P76" s="128">
        <v>8.8832050699999989</v>
      </c>
      <c r="Q76" s="128">
        <v>1.6579302499999999</v>
      </c>
      <c r="R76" s="128">
        <v>0.91394878000000002</v>
      </c>
      <c r="S76" s="128">
        <v>1.6587148600000001</v>
      </c>
      <c r="T76" s="128">
        <v>3.9855356199999998</v>
      </c>
      <c r="U76" s="128"/>
      <c r="V76" s="128"/>
    </row>
    <row r="77" spans="1:22" hidden="1" outlineLevel="1">
      <c r="A77" s="9">
        <v>42552</v>
      </c>
      <c r="B77" s="128">
        <v>1455.8215569300003</v>
      </c>
      <c r="C77" s="128">
        <v>515.15049689</v>
      </c>
      <c r="D77" s="128">
        <v>27.515791120000003</v>
      </c>
      <c r="E77" s="128">
        <v>245.27456218999993</v>
      </c>
      <c r="F77" s="128">
        <v>99.955140560000004</v>
      </c>
      <c r="G77" s="128">
        <v>22.113368689999998</v>
      </c>
      <c r="H77" s="128">
        <v>121.44621029</v>
      </c>
      <c r="I77" s="128">
        <v>260.11087222999993</v>
      </c>
      <c r="J77" s="128">
        <v>37.490817680000006</v>
      </c>
      <c r="K77" s="128">
        <v>6.07893785</v>
      </c>
      <c r="L77" s="128">
        <v>26.831150910000002</v>
      </c>
      <c r="M77" s="175" t="s">
        <v>185</v>
      </c>
      <c r="N77" s="128">
        <v>29.537457889999999</v>
      </c>
      <c r="O77" s="128">
        <v>46.689809300000007</v>
      </c>
      <c r="P77" s="128">
        <v>9.2255666299999994</v>
      </c>
      <c r="Q77" s="128">
        <v>1.6036927800000003</v>
      </c>
      <c r="R77" s="128">
        <v>1.4574865000000001</v>
      </c>
      <c r="S77" s="128">
        <v>1.7951758</v>
      </c>
      <c r="T77" s="128">
        <v>3.5450196199999997</v>
      </c>
      <c r="U77" s="128"/>
      <c r="V77" s="128"/>
    </row>
    <row r="78" spans="1:22" hidden="1" outlineLevel="1">
      <c r="A78" s="9">
        <v>42583</v>
      </c>
      <c r="B78" s="128">
        <v>1436.7333578899998</v>
      </c>
      <c r="C78" s="128">
        <v>467.51056684000002</v>
      </c>
      <c r="D78" s="128">
        <v>25.86016966</v>
      </c>
      <c r="E78" s="128">
        <v>273.19611087999999</v>
      </c>
      <c r="F78" s="128">
        <v>84.165747610000011</v>
      </c>
      <c r="G78" s="128">
        <v>18.540144359999999</v>
      </c>
      <c r="H78" s="128">
        <v>94.97502059</v>
      </c>
      <c r="I78" s="128">
        <v>300.31225999999998</v>
      </c>
      <c r="J78" s="128">
        <v>41.755033650000001</v>
      </c>
      <c r="K78" s="128">
        <v>3.9794707699999998</v>
      </c>
      <c r="L78" s="128">
        <v>23.68588402</v>
      </c>
      <c r="M78" s="175" t="s">
        <v>185</v>
      </c>
      <c r="N78" s="128">
        <v>41.009448639999995</v>
      </c>
      <c r="O78" s="128">
        <v>44.243148250000004</v>
      </c>
      <c r="P78" s="128">
        <v>8.9879067999999993</v>
      </c>
      <c r="Q78" s="128">
        <v>1.6532163</v>
      </c>
      <c r="R78" s="128">
        <v>0.54028461000000005</v>
      </c>
      <c r="S78" s="128">
        <v>2.4403061700000004</v>
      </c>
      <c r="T78" s="128">
        <v>3.8786387400000004</v>
      </c>
      <c r="U78" s="128"/>
      <c r="V78" s="128"/>
    </row>
    <row r="79" spans="1:22" hidden="1" outlineLevel="1">
      <c r="A79" s="9">
        <v>42614</v>
      </c>
      <c r="B79" s="128">
        <v>1530.1760850000003</v>
      </c>
      <c r="C79" s="128">
        <v>511.73088018999994</v>
      </c>
      <c r="D79" s="128">
        <v>24.758764659999997</v>
      </c>
      <c r="E79" s="128">
        <v>256.91075682999997</v>
      </c>
      <c r="F79" s="128">
        <v>50.737249079999998</v>
      </c>
      <c r="G79" s="128">
        <v>20.8068271</v>
      </c>
      <c r="H79" s="128">
        <v>111.18127526000001</v>
      </c>
      <c r="I79" s="128">
        <v>355.90095012</v>
      </c>
      <c r="J79" s="128">
        <v>53.874766080000001</v>
      </c>
      <c r="K79" s="128">
        <v>7.1873187400000011</v>
      </c>
      <c r="L79" s="128">
        <v>21.245273940000001</v>
      </c>
      <c r="M79" s="175" t="s">
        <v>185</v>
      </c>
      <c r="N79" s="128">
        <v>43.74698763</v>
      </c>
      <c r="O79" s="128">
        <v>51.859996379999998</v>
      </c>
      <c r="P79" s="128">
        <v>9.2977049800000007</v>
      </c>
      <c r="Q79" s="128">
        <v>1.9716577900000001</v>
      </c>
      <c r="R79" s="128">
        <v>1.6524147699999998</v>
      </c>
      <c r="S79" s="128">
        <v>2.1637074800000002</v>
      </c>
      <c r="T79" s="128">
        <v>5.1495539699999995</v>
      </c>
      <c r="U79" s="128"/>
      <c r="V79" s="128"/>
    </row>
    <row r="80" spans="1:22" hidden="1" outlineLevel="1">
      <c r="A80" s="9">
        <v>42644</v>
      </c>
      <c r="B80" s="128">
        <v>1664.048117</v>
      </c>
      <c r="C80" s="128">
        <v>770.78503655000009</v>
      </c>
      <c r="D80" s="128">
        <v>26.428167909999999</v>
      </c>
      <c r="E80" s="128">
        <v>239.49568498999997</v>
      </c>
      <c r="F80" s="128">
        <v>27.074755469999999</v>
      </c>
      <c r="G80" s="128">
        <v>23.418170310000004</v>
      </c>
      <c r="H80" s="128">
        <v>103.78546727</v>
      </c>
      <c r="I80" s="128">
        <v>277.66013370999997</v>
      </c>
      <c r="J80" s="128">
        <v>57.736580279999998</v>
      </c>
      <c r="K80" s="128">
        <v>6.8625657599999998</v>
      </c>
      <c r="L80" s="128">
        <v>20.203605750000001</v>
      </c>
      <c r="M80" s="175" t="s">
        <v>185</v>
      </c>
      <c r="N80" s="128">
        <v>37.187646990000005</v>
      </c>
      <c r="O80" s="128">
        <v>54.504428520000005</v>
      </c>
      <c r="P80" s="128">
        <v>8.5026461800000011</v>
      </c>
      <c r="Q80" s="128">
        <v>2.5310808799999998</v>
      </c>
      <c r="R80" s="128">
        <v>1.58425989</v>
      </c>
      <c r="S80" s="128">
        <v>2.0227977199999998</v>
      </c>
      <c r="T80" s="128">
        <v>4.2650888200000008</v>
      </c>
      <c r="U80" s="128"/>
      <c r="V80" s="128"/>
    </row>
    <row r="81" spans="1:22" hidden="1" outlineLevel="1">
      <c r="A81" s="9">
        <v>42675</v>
      </c>
      <c r="B81" s="128">
        <v>1613.31889753</v>
      </c>
      <c r="C81" s="128">
        <v>663.77330929000004</v>
      </c>
      <c r="D81" s="128">
        <v>27.001383750000002</v>
      </c>
      <c r="E81" s="128">
        <v>217.41569902999998</v>
      </c>
      <c r="F81" s="128">
        <v>24.74625657</v>
      </c>
      <c r="G81" s="128">
        <v>20.878933230000001</v>
      </c>
      <c r="H81" s="128">
        <v>105.73544016000001</v>
      </c>
      <c r="I81" s="128">
        <v>313.79047365000002</v>
      </c>
      <c r="J81" s="128">
        <v>72.908491619999992</v>
      </c>
      <c r="K81" s="128">
        <v>5.7818448700000005</v>
      </c>
      <c r="L81" s="128">
        <v>17.780199499999998</v>
      </c>
      <c r="M81" s="175" t="s">
        <v>185</v>
      </c>
      <c r="N81" s="128">
        <v>69.551411099999996</v>
      </c>
      <c r="O81" s="128">
        <v>53.918569610000006</v>
      </c>
      <c r="P81" s="128">
        <v>8.9188333100000001</v>
      </c>
      <c r="Q81" s="128">
        <v>2.59357477</v>
      </c>
      <c r="R81" s="128">
        <v>0.81096181000000001</v>
      </c>
      <c r="S81" s="128">
        <v>2.8157894799999998</v>
      </c>
      <c r="T81" s="128">
        <v>4.8977257800000009</v>
      </c>
      <c r="U81" s="128"/>
      <c r="V81" s="128"/>
    </row>
    <row r="82" spans="1:22" hidden="1" outlineLevel="1">
      <c r="A82" s="9">
        <v>42705</v>
      </c>
      <c r="B82" s="128">
        <v>1380.8485239899999</v>
      </c>
      <c r="C82" s="128">
        <v>382.11918757000001</v>
      </c>
      <c r="D82" s="128">
        <v>20.192316380000001</v>
      </c>
      <c r="E82" s="128">
        <v>272.39292875000001</v>
      </c>
      <c r="F82" s="128">
        <v>24.922559320000001</v>
      </c>
      <c r="G82" s="128">
        <v>22.918705179999996</v>
      </c>
      <c r="H82" s="128">
        <v>186.72078528</v>
      </c>
      <c r="I82" s="128">
        <v>284.18058070000001</v>
      </c>
      <c r="J82" s="128">
        <v>49.985628589999997</v>
      </c>
      <c r="K82" s="128">
        <v>6.6136879200000003</v>
      </c>
      <c r="L82" s="128">
        <v>12.531410579999999</v>
      </c>
      <c r="M82" s="175" t="s">
        <v>185</v>
      </c>
      <c r="N82" s="128">
        <v>36.314798859999996</v>
      </c>
      <c r="O82" s="128">
        <v>60.443550909999999</v>
      </c>
      <c r="P82" s="128">
        <v>11.040399160000002</v>
      </c>
      <c r="Q82" s="128">
        <v>2.0672788199999999</v>
      </c>
      <c r="R82" s="128">
        <v>1.7022535400000003</v>
      </c>
      <c r="S82" s="128">
        <v>2.03778185</v>
      </c>
      <c r="T82" s="128">
        <v>4.6646705799999992</v>
      </c>
      <c r="U82" s="128"/>
      <c r="V82" s="128"/>
    </row>
    <row r="83" spans="1:22" hidden="1" outlineLevel="1">
      <c r="A83" s="9">
        <v>42736</v>
      </c>
      <c r="B83" s="128">
        <v>1430.9632785899998</v>
      </c>
      <c r="C83" s="128">
        <v>514.54052838999996</v>
      </c>
      <c r="D83" s="128">
        <v>20.987566109999999</v>
      </c>
      <c r="E83" s="128">
        <v>217.26724208000002</v>
      </c>
      <c r="F83" s="128">
        <v>36.115875889999998</v>
      </c>
      <c r="G83" s="128">
        <v>28.626639489999999</v>
      </c>
      <c r="H83" s="128">
        <v>140.68806162999999</v>
      </c>
      <c r="I83" s="128">
        <v>286.57522184999999</v>
      </c>
      <c r="J83" s="128">
        <v>50.545229660000004</v>
      </c>
      <c r="K83" s="128">
        <v>8.1558265500000005</v>
      </c>
      <c r="L83" s="128">
        <v>19.4415148</v>
      </c>
      <c r="M83" s="175" t="s">
        <v>185</v>
      </c>
      <c r="N83" s="128">
        <v>34.060207139999996</v>
      </c>
      <c r="O83" s="128">
        <v>52.520551150000003</v>
      </c>
      <c r="P83" s="128">
        <v>10.891564560000001</v>
      </c>
      <c r="Q83" s="128">
        <v>2.3059570900000002</v>
      </c>
      <c r="R83" s="128">
        <v>2.3707676600000003</v>
      </c>
      <c r="S83" s="128">
        <v>1.43370866</v>
      </c>
      <c r="T83" s="128">
        <v>4.4368158800000002</v>
      </c>
      <c r="U83" s="128"/>
      <c r="V83" s="128"/>
    </row>
    <row r="84" spans="1:22" hidden="1" outlineLevel="1">
      <c r="A84" s="9">
        <v>42767</v>
      </c>
      <c r="B84" s="128">
        <v>1358.23137862</v>
      </c>
      <c r="C84" s="128">
        <v>441.93252538999991</v>
      </c>
      <c r="D84" s="128">
        <v>18.2984455</v>
      </c>
      <c r="E84" s="128">
        <v>248.46001760999997</v>
      </c>
      <c r="F84" s="128">
        <v>46.538835339999999</v>
      </c>
      <c r="G84" s="128">
        <v>24.582282250000002</v>
      </c>
      <c r="H84" s="128">
        <v>113.37430727</v>
      </c>
      <c r="I84" s="128">
        <v>248.24673079999999</v>
      </c>
      <c r="J84" s="128">
        <v>51.605642830000001</v>
      </c>
      <c r="K84" s="128">
        <v>8.3979984899999991</v>
      </c>
      <c r="L84" s="128">
        <v>19.868124519999999</v>
      </c>
      <c r="M84" s="175" t="s">
        <v>185</v>
      </c>
      <c r="N84" s="128">
        <v>68.029363810000007</v>
      </c>
      <c r="O84" s="128">
        <v>50.04666000000001</v>
      </c>
      <c r="P84" s="128">
        <v>9.6005910000000014</v>
      </c>
      <c r="Q84" s="128">
        <v>2.18613897</v>
      </c>
      <c r="R84" s="128">
        <v>1.5879721100000002</v>
      </c>
      <c r="S84" s="128">
        <v>1.2313839300000002</v>
      </c>
      <c r="T84" s="128">
        <v>4.2443588000000005</v>
      </c>
      <c r="U84" s="128"/>
      <c r="V84" s="128"/>
    </row>
    <row r="85" spans="1:22" hidden="1" outlineLevel="1">
      <c r="A85" s="9">
        <v>42795</v>
      </c>
      <c r="B85" s="128">
        <v>1541.1328672999996</v>
      </c>
      <c r="C85" s="128">
        <v>544.45630347999997</v>
      </c>
      <c r="D85" s="128">
        <v>32.32727199</v>
      </c>
      <c r="E85" s="128">
        <v>281.86253416999995</v>
      </c>
      <c r="F85" s="128">
        <v>98.243799019999997</v>
      </c>
      <c r="G85" s="128">
        <v>24.830953239999999</v>
      </c>
      <c r="H85" s="128">
        <v>105.67827159000001</v>
      </c>
      <c r="I85" s="128">
        <v>269.72945694000003</v>
      </c>
      <c r="J85" s="128">
        <v>45.91347803</v>
      </c>
      <c r="K85" s="128">
        <v>6.7364834399999998</v>
      </c>
      <c r="L85" s="128">
        <v>18.316236410000002</v>
      </c>
      <c r="M85" s="175" t="s">
        <v>185</v>
      </c>
      <c r="N85" s="128">
        <v>41.666830339999997</v>
      </c>
      <c r="O85" s="128">
        <v>51.006673869999993</v>
      </c>
      <c r="P85" s="128">
        <v>10.970950450000002</v>
      </c>
      <c r="Q85" s="128">
        <v>2.1046107799999998</v>
      </c>
      <c r="R85" s="128">
        <v>0.97062176</v>
      </c>
      <c r="S85" s="128">
        <v>1.4662618700000001</v>
      </c>
      <c r="T85" s="128">
        <v>4.8521299200000003</v>
      </c>
      <c r="U85" s="128"/>
      <c r="V85" s="128"/>
    </row>
    <row r="86" spans="1:22" hidden="1" outlineLevel="1">
      <c r="A86" s="9">
        <v>42826</v>
      </c>
      <c r="B86" s="128">
        <v>1523.1491842</v>
      </c>
      <c r="C86" s="128">
        <v>511.38125402000009</v>
      </c>
      <c r="D86" s="128">
        <v>21.24979888</v>
      </c>
      <c r="E86" s="128">
        <v>279.89293122000004</v>
      </c>
      <c r="F86" s="128">
        <v>59.446736880000003</v>
      </c>
      <c r="G86" s="128">
        <v>28.78248709</v>
      </c>
      <c r="H86" s="128">
        <v>138.10330274</v>
      </c>
      <c r="I86" s="128">
        <v>293.11346986000001</v>
      </c>
      <c r="J86" s="128">
        <v>62.442628470000002</v>
      </c>
      <c r="K86" s="128">
        <v>7.2610238499999999</v>
      </c>
      <c r="L86" s="128">
        <v>17.13825087</v>
      </c>
      <c r="M86" s="175" t="s">
        <v>185</v>
      </c>
      <c r="N86" s="128">
        <v>37.823111659999995</v>
      </c>
      <c r="O86" s="128">
        <v>47.508931069999988</v>
      </c>
      <c r="P86" s="128">
        <v>10.01491873</v>
      </c>
      <c r="Q86" s="128">
        <v>1.7717441200000001</v>
      </c>
      <c r="R86" s="128">
        <v>0.75390539999999995</v>
      </c>
      <c r="S86" s="128">
        <v>1.0994397200000001</v>
      </c>
      <c r="T86" s="128">
        <v>5.3652496200000002</v>
      </c>
      <c r="U86" s="128"/>
      <c r="V86" s="128"/>
    </row>
    <row r="87" spans="1:22" hidden="1" outlineLevel="1">
      <c r="A87" s="9">
        <v>42856</v>
      </c>
      <c r="B87" s="128">
        <v>1523.50609882</v>
      </c>
      <c r="C87" s="128">
        <v>454.58627209999997</v>
      </c>
      <c r="D87" s="128">
        <v>17.906223410000003</v>
      </c>
      <c r="E87" s="128">
        <v>331.50007966999999</v>
      </c>
      <c r="F87" s="128">
        <v>51.388408720000001</v>
      </c>
      <c r="G87" s="128">
        <v>29.472294440000006</v>
      </c>
      <c r="H87" s="128">
        <v>144.22993063999999</v>
      </c>
      <c r="I87" s="128">
        <v>298.91955643</v>
      </c>
      <c r="J87" s="128">
        <v>56.520121259999996</v>
      </c>
      <c r="K87" s="128">
        <v>8.5433175400000003</v>
      </c>
      <c r="L87" s="128">
        <v>18.77155475</v>
      </c>
      <c r="M87" s="175" t="s">
        <v>185</v>
      </c>
      <c r="N87" s="128">
        <v>37.969718289999996</v>
      </c>
      <c r="O87" s="128">
        <v>51.083891519999995</v>
      </c>
      <c r="P87" s="128">
        <v>11.174702659999999</v>
      </c>
      <c r="Q87" s="128">
        <v>2.18332807</v>
      </c>
      <c r="R87" s="128">
        <v>1.7088860100000001</v>
      </c>
      <c r="S87" s="128">
        <v>1.9426353999999999</v>
      </c>
      <c r="T87" s="128">
        <v>5.6051779100000001</v>
      </c>
      <c r="U87" s="128"/>
      <c r="V87" s="128"/>
    </row>
    <row r="88" spans="1:22" hidden="1" outlineLevel="1">
      <c r="A88" s="9">
        <v>42887</v>
      </c>
      <c r="B88" s="128">
        <v>1685.6695400900001</v>
      </c>
      <c r="C88" s="128">
        <v>550.19791242999997</v>
      </c>
      <c r="D88" s="128">
        <v>42.806090640000008</v>
      </c>
      <c r="E88" s="128">
        <v>295.00124397999997</v>
      </c>
      <c r="F88" s="128">
        <v>53.165819169999999</v>
      </c>
      <c r="G88" s="128">
        <v>49.110628200000001</v>
      </c>
      <c r="H88" s="128">
        <v>155.99137322999999</v>
      </c>
      <c r="I88" s="128">
        <v>344.5368181</v>
      </c>
      <c r="J88" s="128">
        <v>50.339102110000006</v>
      </c>
      <c r="K88" s="128">
        <v>4.7756552900000004</v>
      </c>
      <c r="L88" s="128">
        <v>14.19196968</v>
      </c>
      <c r="M88" s="175" t="s">
        <v>185</v>
      </c>
      <c r="N88" s="128">
        <v>50.20518732</v>
      </c>
      <c r="O88" s="128">
        <v>53.826024060000002</v>
      </c>
      <c r="P88" s="128">
        <v>11.085849609999999</v>
      </c>
      <c r="Q88" s="128">
        <v>1.5468095499999999</v>
      </c>
      <c r="R88" s="128">
        <v>1.50426321</v>
      </c>
      <c r="S88" s="128">
        <v>2.2488713100000002</v>
      </c>
      <c r="T88" s="128">
        <v>5.1359222000000004</v>
      </c>
      <c r="U88" s="128"/>
      <c r="V88" s="128"/>
    </row>
    <row r="89" spans="1:22" hidden="1" outlineLevel="1">
      <c r="A89" s="9">
        <v>42917</v>
      </c>
      <c r="B89" s="128">
        <v>1707.1032079199999</v>
      </c>
      <c r="C89" s="128">
        <v>492.94481017000004</v>
      </c>
      <c r="D89" s="128">
        <v>71.839375740000008</v>
      </c>
      <c r="E89" s="128">
        <v>361.27026624999996</v>
      </c>
      <c r="F89" s="128">
        <v>31.182732470000001</v>
      </c>
      <c r="G89" s="128">
        <v>51.628066130000008</v>
      </c>
      <c r="H89" s="128">
        <v>149.85113816</v>
      </c>
      <c r="I89" s="128">
        <v>345.81177331999999</v>
      </c>
      <c r="J89" s="128">
        <v>58.355659459999998</v>
      </c>
      <c r="K89" s="128">
        <v>4.8797435599999996</v>
      </c>
      <c r="L89" s="128">
        <v>16.135135519999999</v>
      </c>
      <c r="M89" s="175" t="s">
        <v>185</v>
      </c>
      <c r="N89" s="128">
        <v>47.424861910000004</v>
      </c>
      <c r="O89" s="128">
        <v>54.400020499999997</v>
      </c>
      <c r="P89" s="128">
        <v>10.15677941</v>
      </c>
      <c r="Q89" s="128">
        <v>1.70831497</v>
      </c>
      <c r="R89" s="128">
        <v>1.4725335899999998</v>
      </c>
      <c r="S89" s="128">
        <v>2.4431084199999997</v>
      </c>
      <c r="T89" s="128">
        <v>5.5988883400000002</v>
      </c>
      <c r="U89" s="128"/>
      <c r="V89" s="128"/>
    </row>
    <row r="90" spans="1:22" hidden="1" outlineLevel="1">
      <c r="A90" s="9">
        <v>42948</v>
      </c>
      <c r="B90" s="128">
        <v>1650.3938243099997</v>
      </c>
      <c r="C90" s="128">
        <v>512.53745115000004</v>
      </c>
      <c r="D90" s="128">
        <v>20.208527359999998</v>
      </c>
      <c r="E90" s="128">
        <v>342.59843909999995</v>
      </c>
      <c r="F90" s="128">
        <v>21.047650959999999</v>
      </c>
      <c r="G90" s="128">
        <v>40.310478850000003</v>
      </c>
      <c r="H90" s="128">
        <v>152.88324446000001</v>
      </c>
      <c r="I90" s="128">
        <v>356.73546654000006</v>
      </c>
      <c r="J90" s="128">
        <v>60.215878139999987</v>
      </c>
      <c r="K90" s="128">
        <v>4.9448845800000001</v>
      </c>
      <c r="L90" s="128">
        <v>18.762134269999997</v>
      </c>
      <c r="M90" s="175" t="s">
        <v>185</v>
      </c>
      <c r="N90" s="128">
        <v>46.228155489999999</v>
      </c>
      <c r="O90" s="128">
        <v>52.883373350000006</v>
      </c>
      <c r="P90" s="128">
        <v>9.5450843300000017</v>
      </c>
      <c r="Q90" s="128">
        <v>1.9346471599999997</v>
      </c>
      <c r="R90" s="128">
        <v>1.2659863400000002</v>
      </c>
      <c r="S90" s="128">
        <v>2.7600997199999999</v>
      </c>
      <c r="T90" s="128">
        <v>5.5323225100000002</v>
      </c>
      <c r="U90" s="128"/>
      <c r="V90" s="128"/>
    </row>
    <row r="91" spans="1:22" hidden="1" outlineLevel="1">
      <c r="A91" s="9">
        <v>42979</v>
      </c>
      <c r="B91" s="128">
        <v>1601.7077710399997</v>
      </c>
      <c r="C91" s="128">
        <v>465.45092371999993</v>
      </c>
      <c r="D91" s="128">
        <v>41.14976119</v>
      </c>
      <c r="E91" s="128">
        <v>335.94760495999998</v>
      </c>
      <c r="F91" s="128">
        <v>32.321647890000001</v>
      </c>
      <c r="G91" s="128">
        <v>47.746818509999997</v>
      </c>
      <c r="H91" s="128">
        <v>153.36851267999998</v>
      </c>
      <c r="I91" s="128">
        <v>311.57755307999997</v>
      </c>
      <c r="J91" s="128">
        <v>65.310359820000002</v>
      </c>
      <c r="K91" s="128">
        <v>5.103968870000001</v>
      </c>
      <c r="L91" s="128">
        <v>16.677458250000001</v>
      </c>
      <c r="M91" s="175" t="s">
        <v>185</v>
      </c>
      <c r="N91" s="128">
        <v>47.18476751</v>
      </c>
      <c r="O91" s="128">
        <v>57.490007820000002</v>
      </c>
      <c r="P91" s="128">
        <v>12.10665726</v>
      </c>
      <c r="Q91" s="128">
        <v>2.3506561499999994</v>
      </c>
      <c r="R91" s="128">
        <v>1.1432930100000001</v>
      </c>
      <c r="S91" s="128">
        <v>2.0253737300000001</v>
      </c>
      <c r="T91" s="128">
        <v>4.7524065899999997</v>
      </c>
      <c r="U91" s="128"/>
      <c r="V91" s="128"/>
    </row>
    <row r="92" spans="1:22" hidden="1" outlineLevel="1">
      <c r="A92" s="9">
        <v>43009</v>
      </c>
      <c r="B92" s="128">
        <v>1683.14764773</v>
      </c>
      <c r="C92" s="128">
        <v>570.95853645000011</v>
      </c>
      <c r="D92" s="128">
        <v>14.721401839999999</v>
      </c>
      <c r="E92" s="128">
        <v>313.30508320000001</v>
      </c>
      <c r="F92" s="128">
        <v>21.12884532</v>
      </c>
      <c r="G92" s="128">
        <v>36.50588449</v>
      </c>
      <c r="H92" s="128">
        <v>140.02557679999998</v>
      </c>
      <c r="I92" s="128">
        <v>348.97361818000002</v>
      </c>
      <c r="J92" s="128">
        <v>76.737533290000016</v>
      </c>
      <c r="K92" s="128">
        <v>5.9910821100000007</v>
      </c>
      <c r="L92" s="128">
        <v>16.45189306</v>
      </c>
      <c r="M92" s="175" t="s">
        <v>185</v>
      </c>
      <c r="N92" s="128">
        <v>49.006997630000001</v>
      </c>
      <c r="O92" s="128">
        <v>63.188464259999989</v>
      </c>
      <c r="P92" s="128">
        <v>13.63367015</v>
      </c>
      <c r="Q92" s="128">
        <v>2.3328497800000001</v>
      </c>
      <c r="R92" s="128">
        <v>1.2096423500000002</v>
      </c>
      <c r="S92" s="128">
        <v>3.6918395999999998</v>
      </c>
      <c r="T92" s="128">
        <v>5.28472922</v>
      </c>
      <c r="U92" s="128"/>
      <c r="V92" s="128"/>
    </row>
    <row r="93" spans="1:22" hidden="1" outlineLevel="1">
      <c r="A93" s="9">
        <v>43040</v>
      </c>
      <c r="B93" s="128">
        <v>2122.6951201100005</v>
      </c>
      <c r="C93" s="128">
        <v>773.51355616000001</v>
      </c>
      <c r="D93" s="128">
        <v>49.98688353</v>
      </c>
      <c r="E93" s="128">
        <v>292.18138802999999</v>
      </c>
      <c r="F93" s="128">
        <v>139.48820143000003</v>
      </c>
      <c r="G93" s="128">
        <v>38.026612409999998</v>
      </c>
      <c r="H93" s="128">
        <v>178.1158848</v>
      </c>
      <c r="I93" s="128">
        <v>389.94413517999999</v>
      </c>
      <c r="J93" s="128">
        <v>85.65511961</v>
      </c>
      <c r="K93" s="128">
        <v>6.8722983400000004</v>
      </c>
      <c r="L93" s="128">
        <v>15.53126104</v>
      </c>
      <c r="M93" s="175" t="s">
        <v>185</v>
      </c>
      <c r="N93" s="128">
        <v>55.115298039999999</v>
      </c>
      <c r="O93" s="128">
        <v>68.929182959999991</v>
      </c>
      <c r="P93" s="128">
        <v>15.47185487</v>
      </c>
      <c r="Q93" s="128">
        <v>2.7038709600000002</v>
      </c>
      <c r="R93" s="128">
        <v>0.96856370000000003</v>
      </c>
      <c r="S93" s="128">
        <v>4.8401797200000001</v>
      </c>
      <c r="T93" s="128">
        <v>5.3508293299999998</v>
      </c>
      <c r="U93" s="128"/>
      <c r="V93" s="128"/>
    </row>
    <row r="94" spans="1:22" hidden="1" outlineLevel="1">
      <c r="A94" s="9">
        <v>43070</v>
      </c>
      <c r="B94" s="128">
        <v>2202.2276545199998</v>
      </c>
      <c r="C94" s="128">
        <v>608.23486347000005</v>
      </c>
      <c r="D94" s="128">
        <v>39.811672939999994</v>
      </c>
      <c r="E94" s="128">
        <v>395.48600577999991</v>
      </c>
      <c r="F94" s="128">
        <v>41.882435260000001</v>
      </c>
      <c r="G94" s="128">
        <v>49.953995469999995</v>
      </c>
      <c r="H94" s="128">
        <v>318.96886993999999</v>
      </c>
      <c r="I94" s="128">
        <v>417.29562280000005</v>
      </c>
      <c r="J94" s="128">
        <v>135.36145278000001</v>
      </c>
      <c r="K94" s="128">
        <v>7.9071611600000002</v>
      </c>
      <c r="L94" s="128">
        <v>17.64177475</v>
      </c>
      <c r="M94" s="175" t="s">
        <v>185</v>
      </c>
      <c r="N94" s="128">
        <v>55.875201529999998</v>
      </c>
      <c r="O94" s="128">
        <v>84.684177150000011</v>
      </c>
      <c r="P94" s="128">
        <v>16.587033350000002</v>
      </c>
      <c r="Q94" s="128">
        <v>2.0457064900000002</v>
      </c>
      <c r="R94" s="128">
        <v>0.72297005000000003</v>
      </c>
      <c r="S94" s="128">
        <v>3.4168188699999997</v>
      </c>
      <c r="T94" s="128">
        <v>6.3518927300000003</v>
      </c>
      <c r="U94" s="128"/>
      <c r="V94" s="128"/>
    </row>
    <row r="95" spans="1:22" hidden="1" outlineLevel="1">
      <c r="A95" s="9">
        <v>43101</v>
      </c>
      <c r="B95" s="128">
        <v>1993.7131830199999</v>
      </c>
      <c r="C95" s="128">
        <v>570.95379029999992</v>
      </c>
      <c r="D95" s="128">
        <v>71.269375119999992</v>
      </c>
      <c r="E95" s="128">
        <v>385.93811013999994</v>
      </c>
      <c r="F95" s="128">
        <v>56.240419089999996</v>
      </c>
      <c r="G95" s="128">
        <v>45.941529039999999</v>
      </c>
      <c r="H95" s="128">
        <v>221.36113659</v>
      </c>
      <c r="I95" s="128">
        <v>378.30281352999992</v>
      </c>
      <c r="J95" s="128">
        <v>78.891309610000008</v>
      </c>
      <c r="K95" s="128">
        <v>6.2500210999999997</v>
      </c>
      <c r="L95" s="128">
        <v>19.912097340000003</v>
      </c>
      <c r="M95" s="175" t="s">
        <v>185</v>
      </c>
      <c r="N95" s="128">
        <v>59.444675029999999</v>
      </c>
      <c r="O95" s="128">
        <v>74.939518669999998</v>
      </c>
      <c r="P95" s="128">
        <v>12.20126836</v>
      </c>
      <c r="Q95" s="128">
        <v>2.3073285100000001</v>
      </c>
      <c r="R95" s="128">
        <v>0.80193071999999999</v>
      </c>
      <c r="S95" s="128">
        <v>3.6669644199999993</v>
      </c>
      <c r="T95" s="128">
        <v>5.2908954499999998</v>
      </c>
      <c r="U95" s="128"/>
      <c r="V95" s="128"/>
    </row>
    <row r="96" spans="1:22" hidden="1" outlineLevel="1">
      <c r="A96" s="9">
        <v>43132</v>
      </c>
      <c r="B96" s="128">
        <v>1881.5618829599996</v>
      </c>
      <c r="C96" s="128">
        <v>628.62631316</v>
      </c>
      <c r="D96" s="128">
        <v>17.926152779999999</v>
      </c>
      <c r="E96" s="128">
        <v>339.02868511999998</v>
      </c>
      <c r="F96" s="128">
        <v>50.023801759999998</v>
      </c>
      <c r="G96" s="128">
        <v>42.949003689999998</v>
      </c>
      <c r="H96" s="128">
        <v>194.76967000999997</v>
      </c>
      <c r="I96" s="128">
        <v>370.28980813999999</v>
      </c>
      <c r="J96" s="128">
        <v>62.870062739999995</v>
      </c>
      <c r="K96" s="128">
        <v>7.5396193300000007</v>
      </c>
      <c r="L96" s="128">
        <v>19.016395410000001</v>
      </c>
      <c r="M96" s="175" t="s">
        <v>185</v>
      </c>
      <c r="N96" s="128">
        <v>55.325986719999996</v>
      </c>
      <c r="O96" s="128">
        <v>68.95106783</v>
      </c>
      <c r="P96" s="128">
        <v>12.348394379999998</v>
      </c>
      <c r="Q96" s="128">
        <v>2.3922766599999998</v>
      </c>
      <c r="R96" s="128">
        <v>0.83182033999999994</v>
      </c>
      <c r="S96" s="128">
        <v>3.4861229900000001</v>
      </c>
      <c r="T96" s="128">
        <v>5.1867019000000001</v>
      </c>
      <c r="U96" s="128"/>
      <c r="V96" s="128"/>
    </row>
    <row r="97" spans="1:22" hidden="1" outlineLevel="1">
      <c r="A97" s="9">
        <v>43160</v>
      </c>
      <c r="B97" s="128">
        <v>1991.5082271800002</v>
      </c>
      <c r="C97" s="128">
        <v>721.18815758000005</v>
      </c>
      <c r="D97" s="128">
        <v>17.578039990000001</v>
      </c>
      <c r="E97" s="128">
        <v>367.25393690000004</v>
      </c>
      <c r="F97" s="128">
        <v>108.27883650999999</v>
      </c>
      <c r="G97" s="128">
        <v>45.633801009999999</v>
      </c>
      <c r="H97" s="128">
        <v>165.49273288000001</v>
      </c>
      <c r="I97" s="128">
        <v>275.44276091999996</v>
      </c>
      <c r="J97" s="128">
        <v>111.91223732</v>
      </c>
      <c r="K97" s="128">
        <v>6.73620676</v>
      </c>
      <c r="L97" s="128">
        <v>18.28928174</v>
      </c>
      <c r="M97" s="175" t="s">
        <v>185</v>
      </c>
      <c r="N97" s="128">
        <v>51.832986560000002</v>
      </c>
      <c r="O97" s="128">
        <v>72.617588500000011</v>
      </c>
      <c r="P97" s="128">
        <v>18.372779649999998</v>
      </c>
      <c r="Q97" s="128">
        <v>2.2430358099999999</v>
      </c>
      <c r="R97" s="128">
        <v>0.75738041</v>
      </c>
      <c r="S97" s="128">
        <v>3.0933455400000001</v>
      </c>
      <c r="T97" s="128">
        <v>4.7851190999999993</v>
      </c>
      <c r="U97" s="128"/>
      <c r="V97" s="128"/>
    </row>
    <row r="98" spans="1:22" hidden="1" outlineLevel="1">
      <c r="A98" s="9">
        <v>43191</v>
      </c>
      <c r="B98" s="128">
        <v>1935.1111035899996</v>
      </c>
      <c r="C98" s="128">
        <v>767.82376695000005</v>
      </c>
      <c r="D98" s="128">
        <v>13.448767149999998</v>
      </c>
      <c r="E98" s="128">
        <v>375.31380489999998</v>
      </c>
      <c r="F98" s="128">
        <v>92.543347750000009</v>
      </c>
      <c r="G98" s="128">
        <v>30.032783080000002</v>
      </c>
      <c r="H98" s="128">
        <v>164.06536228000002</v>
      </c>
      <c r="I98" s="128">
        <v>258.07703297999996</v>
      </c>
      <c r="J98" s="128">
        <v>68.298343139999986</v>
      </c>
      <c r="K98" s="128">
        <v>5.9991984599999988</v>
      </c>
      <c r="L98" s="128">
        <v>16.593414580000001</v>
      </c>
      <c r="M98" s="175" t="s">
        <v>185</v>
      </c>
      <c r="N98" s="128">
        <v>43.565280600000001</v>
      </c>
      <c r="O98" s="128">
        <v>63.4416279</v>
      </c>
      <c r="P98" s="128">
        <v>18.636651690000001</v>
      </c>
      <c r="Q98" s="128">
        <v>8.8071221000000008</v>
      </c>
      <c r="R98" s="128">
        <v>0.89529060999999999</v>
      </c>
      <c r="S98" s="128">
        <v>2.40125316</v>
      </c>
      <c r="T98" s="128">
        <v>5.1680562600000002</v>
      </c>
      <c r="U98" s="128"/>
      <c r="V98" s="128"/>
    </row>
    <row r="99" spans="1:22" hidden="1" outlineLevel="1">
      <c r="A99" s="9">
        <v>43221</v>
      </c>
      <c r="B99" s="128">
        <v>2227.8442855099997</v>
      </c>
      <c r="C99" s="128">
        <v>847.73751141000002</v>
      </c>
      <c r="D99" s="128">
        <v>10.336140049999999</v>
      </c>
      <c r="E99" s="128">
        <v>487.13750474999995</v>
      </c>
      <c r="F99" s="128">
        <v>93.590529209999985</v>
      </c>
      <c r="G99" s="128">
        <v>37.566639730000006</v>
      </c>
      <c r="H99" s="128">
        <v>206.07718710999998</v>
      </c>
      <c r="I99" s="128">
        <v>312.75657220000005</v>
      </c>
      <c r="J99" s="128">
        <v>54.880610539999999</v>
      </c>
      <c r="K99" s="128">
        <v>7.6285008700000008</v>
      </c>
      <c r="L99" s="128">
        <v>23.107678800000002</v>
      </c>
      <c r="M99" s="175" t="s">
        <v>185</v>
      </c>
      <c r="N99" s="128">
        <v>51.313214909999999</v>
      </c>
      <c r="O99" s="128">
        <v>64.234882600000006</v>
      </c>
      <c r="P99" s="128">
        <v>19.21540632</v>
      </c>
      <c r="Q99" s="128">
        <v>2.7086992100000002</v>
      </c>
      <c r="R99" s="128">
        <v>1.0533411699999999</v>
      </c>
      <c r="S99" s="128">
        <v>2.8151530100000004</v>
      </c>
      <c r="T99" s="128">
        <v>5.6847136200000001</v>
      </c>
      <c r="U99" s="128"/>
      <c r="V99" s="128"/>
    </row>
    <row r="100" spans="1:22" hidden="1" outlineLevel="1">
      <c r="A100" s="9">
        <v>43252</v>
      </c>
      <c r="B100" s="128">
        <v>2149.8837391500001</v>
      </c>
      <c r="C100" s="128">
        <v>880.56883043999994</v>
      </c>
      <c r="D100" s="128">
        <v>11.348163810000001</v>
      </c>
      <c r="E100" s="128">
        <v>397.47919019999995</v>
      </c>
      <c r="F100" s="128">
        <v>56.368945069999995</v>
      </c>
      <c r="G100" s="128">
        <v>37.434216739999997</v>
      </c>
      <c r="H100" s="128">
        <v>185.35408183999999</v>
      </c>
      <c r="I100" s="128">
        <v>342.34420919000002</v>
      </c>
      <c r="J100" s="128">
        <v>57.600307659999999</v>
      </c>
      <c r="K100" s="128">
        <v>7.8686321899999987</v>
      </c>
      <c r="L100" s="128">
        <v>23.75358061</v>
      </c>
      <c r="M100" s="175" t="s">
        <v>185</v>
      </c>
      <c r="N100" s="128">
        <v>48.533481049999992</v>
      </c>
      <c r="O100" s="128">
        <v>67.619889610000001</v>
      </c>
      <c r="P100" s="128">
        <v>18.955534549999996</v>
      </c>
      <c r="Q100" s="128">
        <v>2.59929546</v>
      </c>
      <c r="R100" s="128">
        <v>1.8467959</v>
      </c>
      <c r="S100" s="128">
        <v>3.08290416</v>
      </c>
      <c r="T100" s="128">
        <v>7.1256806700000004</v>
      </c>
      <c r="U100" s="128"/>
      <c r="V100" s="128"/>
    </row>
    <row r="101" spans="1:22" hidden="1" outlineLevel="1">
      <c r="A101" s="9">
        <v>43282</v>
      </c>
      <c r="B101" s="128">
        <v>2070.2064115099997</v>
      </c>
      <c r="C101" s="128">
        <v>799.84128644999998</v>
      </c>
      <c r="D101" s="128">
        <v>15.09946446</v>
      </c>
      <c r="E101" s="128">
        <v>396.79678089999999</v>
      </c>
      <c r="F101" s="128">
        <v>57.275509739999997</v>
      </c>
      <c r="G101" s="128">
        <v>35.634505260000005</v>
      </c>
      <c r="H101" s="128">
        <v>187.17940838999999</v>
      </c>
      <c r="I101" s="128">
        <v>323.61508184000002</v>
      </c>
      <c r="J101" s="128">
        <v>64.354059930000005</v>
      </c>
      <c r="K101" s="128">
        <v>7.1924296000000005</v>
      </c>
      <c r="L101" s="128">
        <v>26.6302223</v>
      </c>
      <c r="M101" s="175" t="s">
        <v>185</v>
      </c>
      <c r="N101" s="128">
        <v>42.341339419999997</v>
      </c>
      <c r="O101" s="128">
        <v>67.09136015</v>
      </c>
      <c r="P101" s="128">
        <v>22.800522670000003</v>
      </c>
      <c r="Q101" s="128">
        <v>2.5587869699999999</v>
      </c>
      <c r="R101" s="128">
        <v>10.010902519999998</v>
      </c>
      <c r="S101" s="128">
        <v>4.2589350699999997</v>
      </c>
      <c r="T101" s="128">
        <v>7.5258158400000008</v>
      </c>
      <c r="U101" s="128"/>
      <c r="V101" s="128"/>
    </row>
    <row r="102" spans="1:22" hidden="1" outlineLevel="1">
      <c r="A102" s="9">
        <v>43313</v>
      </c>
      <c r="B102" s="128">
        <v>2111.1232853800002</v>
      </c>
      <c r="C102" s="128">
        <v>808.0907363</v>
      </c>
      <c r="D102" s="128">
        <v>17.480220199999998</v>
      </c>
      <c r="E102" s="128">
        <v>363.43829527000003</v>
      </c>
      <c r="F102" s="128">
        <v>47.174831250000004</v>
      </c>
      <c r="G102" s="128">
        <v>36.019006929999996</v>
      </c>
      <c r="H102" s="128">
        <v>224.92116653000002</v>
      </c>
      <c r="I102" s="128">
        <v>341.90945943000003</v>
      </c>
      <c r="J102" s="128">
        <v>62.638894260000001</v>
      </c>
      <c r="K102" s="128">
        <v>8.1835008899999995</v>
      </c>
      <c r="L102" s="128">
        <v>26.267726179999997</v>
      </c>
      <c r="M102" s="175" t="s">
        <v>185</v>
      </c>
      <c r="N102" s="128">
        <v>51.457355419999999</v>
      </c>
      <c r="O102" s="128">
        <v>77.214773030000003</v>
      </c>
      <c r="P102" s="128">
        <v>20.970769979999996</v>
      </c>
      <c r="Q102" s="128">
        <v>3.6367111300000001</v>
      </c>
      <c r="R102" s="128">
        <v>10.22666085</v>
      </c>
      <c r="S102" s="128">
        <v>4.3493352400000003</v>
      </c>
      <c r="T102" s="128">
        <v>7.1438424899999999</v>
      </c>
      <c r="U102" s="128"/>
      <c r="V102" s="128"/>
    </row>
    <row r="103" spans="1:22" hidden="1" outlineLevel="1">
      <c r="A103" s="9">
        <v>43344</v>
      </c>
      <c r="B103" s="128">
        <v>2075.1547768700002</v>
      </c>
      <c r="C103" s="128">
        <v>846.42613458000005</v>
      </c>
      <c r="D103" s="128">
        <v>10.902346059999999</v>
      </c>
      <c r="E103" s="128">
        <v>329.87917613000002</v>
      </c>
      <c r="F103" s="128">
        <v>33.769630249999999</v>
      </c>
      <c r="G103" s="128">
        <v>42.682569319999999</v>
      </c>
      <c r="H103" s="128">
        <v>224.16458606999998</v>
      </c>
      <c r="I103" s="128">
        <v>325.49624297999998</v>
      </c>
      <c r="J103" s="128">
        <v>68.839869469999996</v>
      </c>
      <c r="K103" s="128">
        <v>7.3111550000000003</v>
      </c>
      <c r="L103" s="128">
        <v>19.029914559999998</v>
      </c>
      <c r="M103" s="175" t="s">
        <v>185</v>
      </c>
      <c r="N103" s="128">
        <v>48.202727489999994</v>
      </c>
      <c r="O103" s="128">
        <v>69.984090449999997</v>
      </c>
      <c r="P103" s="128">
        <v>20.727533559999998</v>
      </c>
      <c r="Q103" s="128">
        <v>4.1301100300000009</v>
      </c>
      <c r="R103" s="128">
        <v>11.838529589999998</v>
      </c>
      <c r="S103" s="128">
        <v>4.7454151099999997</v>
      </c>
      <c r="T103" s="128">
        <v>7.0247462199999999</v>
      </c>
      <c r="U103" s="128"/>
      <c r="V103" s="128"/>
    </row>
    <row r="104" spans="1:22" hidden="1" outlineLevel="1">
      <c r="A104" s="9">
        <v>43374</v>
      </c>
      <c r="B104" s="128">
        <v>2271.9590870899997</v>
      </c>
      <c r="C104" s="128">
        <v>914.84011760999999</v>
      </c>
      <c r="D104" s="128">
        <v>9.7955401000000002</v>
      </c>
      <c r="E104" s="128">
        <v>367.37788387000001</v>
      </c>
      <c r="F104" s="128">
        <v>53.988368090000002</v>
      </c>
      <c r="G104" s="128">
        <v>19.365286290000004</v>
      </c>
      <c r="H104" s="128">
        <v>212.21167455</v>
      </c>
      <c r="I104" s="128">
        <v>389.52751406000004</v>
      </c>
      <c r="J104" s="128">
        <v>84.65324932999998</v>
      </c>
      <c r="K104" s="128">
        <v>8.4747391899999993</v>
      </c>
      <c r="L104" s="128">
        <v>18.993154229999998</v>
      </c>
      <c r="M104" s="175" t="s">
        <v>185</v>
      </c>
      <c r="N104" s="128">
        <v>58.898256859999996</v>
      </c>
      <c r="O104" s="128">
        <v>72.327647240000005</v>
      </c>
      <c r="P104" s="128">
        <v>22.065679559999996</v>
      </c>
      <c r="Q104" s="128">
        <v>4.6142347599999995</v>
      </c>
      <c r="R104" s="128">
        <v>21.059299549999999</v>
      </c>
      <c r="S104" s="128">
        <v>4.8155697200000001</v>
      </c>
      <c r="T104" s="128">
        <v>8.9508720800000017</v>
      </c>
      <c r="U104" s="128"/>
      <c r="V104" s="128"/>
    </row>
    <row r="105" spans="1:22" hidden="1" outlineLevel="1">
      <c r="A105" s="9">
        <v>43405</v>
      </c>
      <c r="B105" s="128">
        <v>2103.39407725</v>
      </c>
      <c r="C105" s="128">
        <v>760.38944014999993</v>
      </c>
      <c r="D105" s="128">
        <v>6.2427546400000011</v>
      </c>
      <c r="E105" s="128">
        <v>372.19892071999999</v>
      </c>
      <c r="F105" s="128">
        <v>34.176498989999999</v>
      </c>
      <c r="G105" s="128">
        <v>19.699001710000001</v>
      </c>
      <c r="H105" s="128">
        <v>213.84860478999997</v>
      </c>
      <c r="I105" s="128">
        <v>392.87151793999999</v>
      </c>
      <c r="J105" s="128">
        <v>92.762932189999987</v>
      </c>
      <c r="K105" s="128">
        <v>8.9096643100000001</v>
      </c>
      <c r="L105" s="128">
        <v>19.797770719999999</v>
      </c>
      <c r="M105" s="175" t="s">
        <v>185</v>
      </c>
      <c r="N105" s="128">
        <v>44.571149949999999</v>
      </c>
      <c r="O105" s="128">
        <v>73.36855288000001</v>
      </c>
      <c r="P105" s="128">
        <v>23.155027090000001</v>
      </c>
      <c r="Q105" s="128">
        <v>4.0339174700000004</v>
      </c>
      <c r="R105" s="128">
        <v>23.50796347</v>
      </c>
      <c r="S105" s="128">
        <v>5.9902188599999997</v>
      </c>
      <c r="T105" s="128">
        <v>7.8701413699999998</v>
      </c>
      <c r="U105" s="128"/>
      <c r="V105" s="128"/>
    </row>
    <row r="106" spans="1:22" hidden="1" outlineLevel="1">
      <c r="A106" s="9">
        <v>43435</v>
      </c>
      <c r="B106" s="128">
        <v>2451.5214886399999</v>
      </c>
      <c r="C106" s="128">
        <v>697.93417074000001</v>
      </c>
      <c r="D106" s="128">
        <v>7.7248363500000004</v>
      </c>
      <c r="E106" s="128">
        <v>492.43130300999997</v>
      </c>
      <c r="F106" s="128">
        <v>85.773484170000003</v>
      </c>
      <c r="G106" s="128">
        <v>28.10455576</v>
      </c>
      <c r="H106" s="128">
        <v>314.04269512000008</v>
      </c>
      <c r="I106" s="128">
        <v>443.24938271000002</v>
      </c>
      <c r="J106" s="128">
        <v>92.608740170000004</v>
      </c>
      <c r="K106" s="128">
        <v>7.6860582799999992</v>
      </c>
      <c r="L106" s="128">
        <v>26.462851670000003</v>
      </c>
      <c r="M106" s="175" t="s">
        <v>185</v>
      </c>
      <c r="N106" s="128">
        <v>85.883742929999997</v>
      </c>
      <c r="O106" s="128">
        <v>106.47543095</v>
      </c>
      <c r="P106" s="128">
        <v>26.090465930000001</v>
      </c>
      <c r="Q106" s="128">
        <v>3.1889633399999999</v>
      </c>
      <c r="R106" s="128">
        <v>21.286652050000001</v>
      </c>
      <c r="S106" s="128">
        <v>3.9835848199999995</v>
      </c>
      <c r="T106" s="128">
        <v>8.5945706400000006</v>
      </c>
      <c r="U106" s="128"/>
      <c r="V106" s="128"/>
    </row>
    <row r="107" spans="1:22" hidden="1" outlineLevel="1">
      <c r="A107" s="9">
        <v>43466</v>
      </c>
      <c r="B107" s="128">
        <v>2472.1964467500002</v>
      </c>
      <c r="C107" s="128">
        <v>766.03527440999994</v>
      </c>
      <c r="D107" s="128">
        <v>7.7986137099999997</v>
      </c>
      <c r="E107" s="128">
        <v>418.46151021999998</v>
      </c>
      <c r="F107" s="128">
        <v>77.963500830000001</v>
      </c>
      <c r="G107" s="128">
        <v>28.652273279999999</v>
      </c>
      <c r="H107" s="128">
        <v>287.64304478999998</v>
      </c>
      <c r="I107" s="128">
        <v>521.55488607999996</v>
      </c>
      <c r="J107" s="128">
        <v>64.144649990000005</v>
      </c>
      <c r="K107" s="128">
        <v>5.5259436299999996</v>
      </c>
      <c r="L107" s="128">
        <v>25.53261955</v>
      </c>
      <c r="M107" s="175" t="s">
        <v>185</v>
      </c>
      <c r="N107" s="128">
        <v>84.147461910000004</v>
      </c>
      <c r="O107" s="128">
        <v>99.910511439999993</v>
      </c>
      <c r="P107" s="128">
        <v>29.055766909999999</v>
      </c>
      <c r="Q107" s="128">
        <v>3.4876818300000001</v>
      </c>
      <c r="R107" s="128">
        <v>42.267579980000001</v>
      </c>
      <c r="S107" s="128">
        <v>4.0708215499999998</v>
      </c>
      <c r="T107" s="128">
        <v>5.9443066400000006</v>
      </c>
      <c r="U107" s="128"/>
      <c r="V107" s="128"/>
    </row>
    <row r="108" spans="1:22" hidden="1" outlineLevel="1">
      <c r="A108" s="9">
        <v>43497</v>
      </c>
      <c r="B108" s="128">
        <v>2277.0868202900001</v>
      </c>
      <c r="C108" s="128">
        <v>678.32472701999995</v>
      </c>
      <c r="D108" s="128">
        <v>12.630349819999999</v>
      </c>
      <c r="E108" s="128">
        <v>364.01285343000001</v>
      </c>
      <c r="F108" s="128">
        <v>127.65108137</v>
      </c>
      <c r="G108" s="128">
        <v>34.382468660000001</v>
      </c>
      <c r="H108" s="128">
        <v>249.61691257000001</v>
      </c>
      <c r="I108" s="128">
        <v>436.21423533999996</v>
      </c>
      <c r="J108" s="128">
        <v>74.899254710000008</v>
      </c>
      <c r="K108" s="128">
        <v>7.1843641900000001</v>
      </c>
      <c r="L108" s="128">
        <v>21.46940773</v>
      </c>
      <c r="M108" s="175" t="s">
        <v>185</v>
      </c>
      <c r="N108" s="128">
        <v>82.73967279</v>
      </c>
      <c r="O108" s="128">
        <v>95.703668420000014</v>
      </c>
      <c r="P108" s="128">
        <v>28.052242399999997</v>
      </c>
      <c r="Q108" s="128">
        <v>3.1186720299999999</v>
      </c>
      <c r="R108" s="128">
        <v>50.689831409999996</v>
      </c>
      <c r="S108" s="128">
        <v>3.4675014499999999</v>
      </c>
      <c r="T108" s="128">
        <v>6.9295769499999995</v>
      </c>
      <c r="U108" s="128"/>
      <c r="V108" s="128"/>
    </row>
    <row r="109" spans="1:22" hidden="1" outlineLevel="1">
      <c r="A109" s="9">
        <v>43525</v>
      </c>
      <c r="B109" s="128">
        <v>2145.8011964400002</v>
      </c>
      <c r="C109" s="128">
        <v>566.38885785000002</v>
      </c>
      <c r="D109" s="128">
        <v>7.3477008799999997</v>
      </c>
      <c r="E109" s="128">
        <v>359.48314697999996</v>
      </c>
      <c r="F109" s="128">
        <v>161.57522566</v>
      </c>
      <c r="G109" s="128">
        <v>35.814414369999994</v>
      </c>
      <c r="H109" s="128">
        <v>218.19835725999999</v>
      </c>
      <c r="I109" s="128">
        <v>389.15986012000002</v>
      </c>
      <c r="J109" s="128">
        <v>94.270540789999984</v>
      </c>
      <c r="K109" s="128">
        <v>7.6933823000000006</v>
      </c>
      <c r="L109" s="128">
        <v>25.555246229999998</v>
      </c>
      <c r="M109" s="175" t="s">
        <v>185</v>
      </c>
      <c r="N109" s="128">
        <v>87.741968949999986</v>
      </c>
      <c r="O109" s="128">
        <v>90.976097620000004</v>
      </c>
      <c r="P109" s="128">
        <v>21.384844220000002</v>
      </c>
      <c r="Q109" s="128">
        <v>2.9546781900000001</v>
      </c>
      <c r="R109" s="128">
        <v>54.729824409999985</v>
      </c>
      <c r="S109" s="128">
        <v>15.533538159999999</v>
      </c>
      <c r="T109" s="128">
        <v>6.9935124500000008</v>
      </c>
      <c r="U109" s="128"/>
      <c r="V109" s="128"/>
    </row>
    <row r="110" spans="1:22" hidden="1" outlineLevel="1">
      <c r="A110" s="9">
        <v>43556</v>
      </c>
      <c r="B110" s="128">
        <v>1887.47026736</v>
      </c>
      <c r="C110" s="128">
        <v>465.87445855999999</v>
      </c>
      <c r="D110" s="128">
        <v>12.13722536</v>
      </c>
      <c r="E110" s="128">
        <v>307.59734013000002</v>
      </c>
      <c r="F110" s="128">
        <v>125.81574626</v>
      </c>
      <c r="G110" s="128">
        <v>27.930608379999999</v>
      </c>
      <c r="H110" s="128">
        <v>222.26977212999998</v>
      </c>
      <c r="I110" s="128">
        <v>313.48073385999993</v>
      </c>
      <c r="J110" s="128">
        <v>110.11172592</v>
      </c>
      <c r="K110" s="128">
        <v>4.6626267499999994</v>
      </c>
      <c r="L110" s="128">
        <v>25.914187939999998</v>
      </c>
      <c r="M110" s="175" t="s">
        <v>185</v>
      </c>
      <c r="N110" s="128">
        <v>72.930329490000005</v>
      </c>
      <c r="O110" s="128">
        <v>89.10793455999999</v>
      </c>
      <c r="P110" s="128">
        <v>25.315461220000003</v>
      </c>
      <c r="Q110" s="128">
        <v>3.5376173700000004</v>
      </c>
      <c r="R110" s="128">
        <v>59.8975455</v>
      </c>
      <c r="S110" s="128">
        <v>14.566968139999998</v>
      </c>
      <c r="T110" s="128">
        <v>6.3199857899999996</v>
      </c>
      <c r="U110" s="128"/>
      <c r="V110" s="128"/>
    </row>
    <row r="111" spans="1:22" hidden="1" outlineLevel="1">
      <c r="A111" s="9">
        <v>43586</v>
      </c>
      <c r="B111" s="128">
        <v>2162.7610771700001</v>
      </c>
      <c r="C111" s="128">
        <v>621.54182319000006</v>
      </c>
      <c r="D111" s="128">
        <v>9.0187394099999985</v>
      </c>
      <c r="E111" s="128">
        <v>342.68365318999997</v>
      </c>
      <c r="F111" s="128">
        <v>177.32132217</v>
      </c>
      <c r="G111" s="128">
        <v>23.065983079999999</v>
      </c>
      <c r="H111" s="128">
        <v>192.19456413</v>
      </c>
      <c r="I111" s="128">
        <v>385.61780657999998</v>
      </c>
      <c r="J111" s="128">
        <v>86.396891029999992</v>
      </c>
      <c r="K111" s="128">
        <v>6.9798166700000008</v>
      </c>
      <c r="L111" s="128">
        <v>31.424175569999999</v>
      </c>
      <c r="M111" s="175" t="s">
        <v>185</v>
      </c>
      <c r="N111" s="128">
        <v>71.046267740000005</v>
      </c>
      <c r="O111" s="128">
        <v>102.53167629000001</v>
      </c>
      <c r="P111" s="128">
        <v>23.550391229999999</v>
      </c>
      <c r="Q111" s="128">
        <v>4.4951133499999996</v>
      </c>
      <c r="R111" s="128">
        <v>62.963477570000002</v>
      </c>
      <c r="S111" s="128">
        <v>14.488131320000001</v>
      </c>
      <c r="T111" s="128">
        <v>7.4412446499999998</v>
      </c>
      <c r="U111" s="128"/>
      <c r="V111" s="128"/>
    </row>
    <row r="112" spans="1:22" hidden="1" outlineLevel="1">
      <c r="A112" s="9">
        <v>43617</v>
      </c>
      <c r="B112" s="128">
        <v>2373.0986043399998</v>
      </c>
      <c r="C112" s="128">
        <v>766.28130698999996</v>
      </c>
      <c r="D112" s="128">
        <v>8.42801592</v>
      </c>
      <c r="E112" s="128">
        <v>360.40679499999999</v>
      </c>
      <c r="F112" s="128">
        <v>189.45653576000001</v>
      </c>
      <c r="G112" s="128">
        <v>18.764922509999998</v>
      </c>
      <c r="H112" s="128">
        <v>215.89438369999999</v>
      </c>
      <c r="I112" s="128">
        <v>378.38444644000003</v>
      </c>
      <c r="J112" s="128">
        <v>94.048882710000001</v>
      </c>
      <c r="K112" s="128">
        <v>29.171900439999998</v>
      </c>
      <c r="L112" s="128">
        <v>30.914569869999998</v>
      </c>
      <c r="M112" s="175" t="s">
        <v>185</v>
      </c>
      <c r="N112" s="128">
        <v>78.892831400000006</v>
      </c>
      <c r="O112" s="128">
        <v>98.295658830000008</v>
      </c>
      <c r="P112" s="128">
        <v>23.666103719999999</v>
      </c>
      <c r="Q112" s="128">
        <v>4.1281488599999996</v>
      </c>
      <c r="R112" s="128">
        <v>62.014459879999997</v>
      </c>
      <c r="S112" s="128">
        <v>7.4073966799999997</v>
      </c>
      <c r="T112" s="128">
        <v>6.9422456299999995</v>
      </c>
      <c r="U112" s="128"/>
      <c r="V112" s="128"/>
    </row>
    <row r="113" spans="1:22" hidden="1" outlineLevel="1">
      <c r="A113" s="9">
        <v>43647</v>
      </c>
      <c r="B113" s="128">
        <v>2353.5176984999998</v>
      </c>
      <c r="C113" s="128">
        <v>771.64328474999991</v>
      </c>
      <c r="D113" s="128">
        <v>13.68001168</v>
      </c>
      <c r="E113" s="128">
        <v>380.93744606999996</v>
      </c>
      <c r="F113" s="128">
        <v>138.44880240000001</v>
      </c>
      <c r="G113" s="128">
        <v>16.31590259</v>
      </c>
      <c r="H113" s="128">
        <v>235.63969021999998</v>
      </c>
      <c r="I113" s="128">
        <v>387.43809413999998</v>
      </c>
      <c r="J113" s="128">
        <v>73.74659677999999</v>
      </c>
      <c r="K113" s="128">
        <v>33.236482749999993</v>
      </c>
      <c r="L113" s="128">
        <v>37.305597040000002</v>
      </c>
      <c r="M113" s="175" t="s">
        <v>185</v>
      </c>
      <c r="N113" s="128">
        <v>73.98245691999999</v>
      </c>
      <c r="O113" s="128">
        <v>91.789121909999992</v>
      </c>
      <c r="P113" s="128">
        <v>21.103844109999997</v>
      </c>
      <c r="Q113" s="128">
        <v>4.4500273000000004</v>
      </c>
      <c r="R113" s="128">
        <v>62.364786090000003</v>
      </c>
      <c r="S113" s="128">
        <v>4.13382089</v>
      </c>
      <c r="T113" s="128">
        <v>7.3017328599999995</v>
      </c>
      <c r="U113" s="128"/>
      <c r="V113" s="128"/>
    </row>
    <row r="114" spans="1:22" hidden="1" outlineLevel="1">
      <c r="A114" s="9">
        <v>43678</v>
      </c>
      <c r="B114" s="128">
        <v>2202.17180121</v>
      </c>
      <c r="C114" s="128">
        <v>701.23824302000003</v>
      </c>
      <c r="D114" s="128">
        <v>15.839736169999998</v>
      </c>
      <c r="E114" s="128">
        <v>360.62173055000005</v>
      </c>
      <c r="F114" s="128">
        <v>66.596765729999987</v>
      </c>
      <c r="G114" s="128">
        <v>24.168361189999999</v>
      </c>
      <c r="H114" s="128">
        <v>250.45381641</v>
      </c>
      <c r="I114" s="128">
        <v>379.15392118999995</v>
      </c>
      <c r="J114" s="128">
        <v>65.136241390000009</v>
      </c>
      <c r="K114" s="128">
        <v>19.258321280000001</v>
      </c>
      <c r="L114" s="128">
        <v>34.987907960000001</v>
      </c>
      <c r="M114" s="175" t="s">
        <v>185</v>
      </c>
      <c r="N114" s="128">
        <v>87.608812479999997</v>
      </c>
      <c r="O114" s="128">
        <v>86.947472730000015</v>
      </c>
      <c r="P114" s="128">
        <v>21.928783750000004</v>
      </c>
      <c r="Q114" s="128">
        <v>5.1916315200000005</v>
      </c>
      <c r="R114" s="128">
        <v>68.412390259999995</v>
      </c>
      <c r="S114" s="128">
        <v>8.0130026600000015</v>
      </c>
      <c r="T114" s="128">
        <v>6.6146629200000007</v>
      </c>
      <c r="U114" s="128"/>
      <c r="V114" s="128"/>
    </row>
    <row r="115" spans="1:22" hidden="1" outlineLevel="1">
      <c r="A115" s="9">
        <v>43709</v>
      </c>
      <c r="B115" s="128">
        <v>2291.1058957699997</v>
      </c>
      <c r="C115" s="128">
        <v>687.50207797999997</v>
      </c>
      <c r="D115" s="128">
        <v>9.1809635000000007</v>
      </c>
      <c r="E115" s="128">
        <v>344.54293745999996</v>
      </c>
      <c r="F115" s="128">
        <v>76.539567329999997</v>
      </c>
      <c r="G115" s="128">
        <v>14.67853946</v>
      </c>
      <c r="H115" s="128">
        <v>281.16334116000002</v>
      </c>
      <c r="I115" s="128">
        <v>430.14355420999999</v>
      </c>
      <c r="J115" s="128">
        <v>71.124436189999997</v>
      </c>
      <c r="K115" s="128">
        <v>38.876987820000004</v>
      </c>
      <c r="L115" s="128">
        <v>31.734311180000006</v>
      </c>
      <c r="M115" s="175" t="s">
        <v>185</v>
      </c>
      <c r="N115" s="128">
        <v>88.675441259999985</v>
      </c>
      <c r="O115" s="128">
        <v>96.607878760000006</v>
      </c>
      <c r="P115" s="128">
        <v>25.40708983</v>
      </c>
      <c r="Q115" s="128">
        <v>6.0336110800000009</v>
      </c>
      <c r="R115" s="128">
        <v>76.646793520000017</v>
      </c>
      <c r="S115" s="128">
        <v>5.3337368900000008</v>
      </c>
      <c r="T115" s="128">
        <v>6.9146281399999996</v>
      </c>
      <c r="U115" s="128"/>
      <c r="V115" s="128"/>
    </row>
    <row r="116" spans="1:22" hidden="1" outlineLevel="1">
      <c r="A116" s="9">
        <v>43739</v>
      </c>
      <c r="B116" s="128">
        <v>2534.1245644300002</v>
      </c>
      <c r="C116" s="128">
        <v>660.08017691999999</v>
      </c>
      <c r="D116" s="128">
        <v>11.634528400000001</v>
      </c>
      <c r="E116" s="128">
        <v>431.52932787000003</v>
      </c>
      <c r="F116" s="128">
        <v>98.464951639999995</v>
      </c>
      <c r="G116" s="128">
        <v>16.791605629999999</v>
      </c>
      <c r="H116" s="128">
        <v>317.07658397000006</v>
      </c>
      <c r="I116" s="128">
        <v>574.31081138999991</v>
      </c>
      <c r="J116" s="128">
        <v>76.63516267</v>
      </c>
      <c r="K116" s="128">
        <v>15.468412430000001</v>
      </c>
      <c r="L116" s="128">
        <v>32.517338850000002</v>
      </c>
      <c r="M116" s="175" t="s">
        <v>185</v>
      </c>
      <c r="N116" s="128">
        <v>84.615278230000001</v>
      </c>
      <c r="O116" s="128">
        <v>92.715498429999982</v>
      </c>
      <c r="P116" s="128">
        <v>24.736812760000003</v>
      </c>
      <c r="Q116" s="128">
        <v>6.4613961699999996</v>
      </c>
      <c r="R116" s="128">
        <v>79.095633680000006</v>
      </c>
      <c r="S116" s="128">
        <v>5.3120857800000003</v>
      </c>
      <c r="T116" s="128">
        <v>6.6789596099999997</v>
      </c>
      <c r="U116" s="128"/>
      <c r="V116" s="128"/>
    </row>
    <row r="117" spans="1:22" hidden="1" outlineLevel="1">
      <c r="A117" s="9">
        <v>43770</v>
      </c>
      <c r="B117" s="128">
        <v>2570.1414334299993</v>
      </c>
      <c r="C117" s="128">
        <v>722.75607796000008</v>
      </c>
      <c r="D117" s="128">
        <v>11.593108170000001</v>
      </c>
      <c r="E117" s="128">
        <v>433.80935848999997</v>
      </c>
      <c r="F117" s="128">
        <v>84.905001049999996</v>
      </c>
      <c r="G117" s="128">
        <v>26.222986559999999</v>
      </c>
      <c r="H117" s="128">
        <v>289.52579950000001</v>
      </c>
      <c r="I117" s="128">
        <v>525.72662046000005</v>
      </c>
      <c r="J117" s="128">
        <v>74.171080560000007</v>
      </c>
      <c r="K117" s="128">
        <v>40.810956619999999</v>
      </c>
      <c r="L117" s="128">
        <v>27.70648177</v>
      </c>
      <c r="M117" s="175" t="s">
        <v>185</v>
      </c>
      <c r="N117" s="128">
        <v>76.582867469999997</v>
      </c>
      <c r="O117" s="128">
        <v>126.53026696000001</v>
      </c>
      <c r="P117" s="128">
        <v>26.295765209999995</v>
      </c>
      <c r="Q117" s="128">
        <v>5.2982707099999997</v>
      </c>
      <c r="R117" s="128">
        <v>84.652313079999999</v>
      </c>
      <c r="S117" s="128">
        <v>6.3432072700000006</v>
      </c>
      <c r="T117" s="128">
        <v>7.21127159</v>
      </c>
      <c r="U117" s="128"/>
      <c r="V117" s="128"/>
    </row>
    <row r="118" spans="1:22" hidden="1" outlineLevel="1">
      <c r="A118" s="9">
        <v>43800</v>
      </c>
      <c r="B118" s="128">
        <v>2702.5193296699999</v>
      </c>
      <c r="C118" s="128">
        <v>517.71491736999997</v>
      </c>
      <c r="D118" s="128">
        <v>10.05845858</v>
      </c>
      <c r="E118" s="128">
        <v>464.76796348999994</v>
      </c>
      <c r="F118" s="128">
        <v>114.06780981</v>
      </c>
      <c r="G118" s="128">
        <v>20.051520270000001</v>
      </c>
      <c r="H118" s="128">
        <v>396.16924954000001</v>
      </c>
      <c r="I118" s="128">
        <v>617.84521533999998</v>
      </c>
      <c r="J118" s="128">
        <v>154.62786939</v>
      </c>
      <c r="K118" s="128">
        <v>28.294467060000002</v>
      </c>
      <c r="L118" s="128">
        <v>29.826747660000002</v>
      </c>
      <c r="M118" s="175" t="s">
        <v>185</v>
      </c>
      <c r="N118" s="128">
        <v>82.890614560000017</v>
      </c>
      <c r="O118" s="128">
        <v>153.05100358999999</v>
      </c>
      <c r="P118" s="128">
        <v>26.912025889999999</v>
      </c>
      <c r="Q118" s="128">
        <v>4.4073748400000001</v>
      </c>
      <c r="R118" s="128">
        <v>68.934910639999998</v>
      </c>
      <c r="S118" s="128">
        <v>4.5572189999999999</v>
      </c>
      <c r="T118" s="128">
        <v>8.3419626400000002</v>
      </c>
      <c r="U118" s="128"/>
      <c r="V118" s="128"/>
    </row>
    <row r="119" spans="1:22" hidden="1" outlineLevel="1">
      <c r="A119" s="9">
        <v>43831</v>
      </c>
      <c r="B119" s="128">
        <v>2791.8451864300005</v>
      </c>
      <c r="C119" s="128">
        <v>628.34233272999995</v>
      </c>
      <c r="D119" s="128">
        <v>14.32242475</v>
      </c>
      <c r="E119" s="128">
        <v>465.59899326000004</v>
      </c>
      <c r="F119" s="128">
        <v>97.448269979999992</v>
      </c>
      <c r="G119" s="128">
        <v>19.018090709999996</v>
      </c>
      <c r="H119" s="128">
        <v>330.20000773999999</v>
      </c>
      <c r="I119" s="128">
        <v>613.91426765999995</v>
      </c>
      <c r="J119" s="128">
        <v>139.66418969</v>
      </c>
      <c r="K119" s="128">
        <v>53.654589369999997</v>
      </c>
      <c r="L119" s="128">
        <v>34.667041820000001</v>
      </c>
      <c r="M119" s="128">
        <v>7.1546600000000002E-3</v>
      </c>
      <c r="N119" s="128">
        <v>88.567985740000012</v>
      </c>
      <c r="O119" s="128">
        <v>156.8235349</v>
      </c>
      <c r="P119" s="128">
        <v>28.796584280000001</v>
      </c>
      <c r="Q119" s="128">
        <v>4.87422281</v>
      </c>
      <c r="R119" s="128">
        <v>84.708121930000004</v>
      </c>
      <c r="S119" s="128">
        <v>16.83823026</v>
      </c>
      <c r="T119" s="128">
        <v>14.399144140000001</v>
      </c>
      <c r="U119" s="128"/>
      <c r="V119" s="128"/>
    </row>
    <row r="120" spans="1:22" hidden="1" outlineLevel="1">
      <c r="A120" s="9">
        <v>43862</v>
      </c>
      <c r="B120" s="128">
        <v>2657.9680733700002</v>
      </c>
      <c r="C120" s="128">
        <v>634.96057427000005</v>
      </c>
      <c r="D120" s="128">
        <v>10.053113010000001</v>
      </c>
      <c r="E120" s="128">
        <v>390.71345993</v>
      </c>
      <c r="F120" s="128">
        <v>125.20376878000002</v>
      </c>
      <c r="G120" s="128">
        <v>27.800536739999998</v>
      </c>
      <c r="H120" s="128">
        <v>265.52004554000001</v>
      </c>
      <c r="I120" s="128">
        <v>677.11003977999997</v>
      </c>
      <c r="J120" s="128">
        <v>77.932853140000006</v>
      </c>
      <c r="K120" s="128">
        <v>26.711360589999998</v>
      </c>
      <c r="L120" s="128">
        <v>28.28913623</v>
      </c>
      <c r="M120" s="128">
        <v>0.40553591</v>
      </c>
      <c r="N120" s="128">
        <v>93.35948857999999</v>
      </c>
      <c r="O120" s="128">
        <v>146.07180994000001</v>
      </c>
      <c r="P120" s="128">
        <v>31.783234079999996</v>
      </c>
      <c r="Q120" s="128">
        <v>5.7719763799999999</v>
      </c>
      <c r="R120" s="128">
        <v>87.894575800000013</v>
      </c>
      <c r="S120" s="128">
        <v>13.405086239999999</v>
      </c>
      <c r="T120" s="128">
        <v>14.981478430000003</v>
      </c>
      <c r="U120" s="128"/>
      <c r="V120" s="128"/>
    </row>
    <row r="121" spans="1:22" hidden="1" outlineLevel="1">
      <c r="A121" s="9">
        <v>43891</v>
      </c>
      <c r="B121" s="128">
        <v>2657.88336596</v>
      </c>
      <c r="C121" s="128">
        <v>724.44392825</v>
      </c>
      <c r="D121" s="128">
        <v>6.6291385600000003</v>
      </c>
      <c r="E121" s="128">
        <v>425.133374</v>
      </c>
      <c r="F121" s="128">
        <v>97.053070110000007</v>
      </c>
      <c r="G121" s="128">
        <v>29.89176848</v>
      </c>
      <c r="H121" s="128">
        <v>272.78446633999999</v>
      </c>
      <c r="I121" s="128">
        <v>616.89915260000009</v>
      </c>
      <c r="J121" s="128">
        <v>83.861341490000001</v>
      </c>
      <c r="K121" s="128">
        <v>9.8161811499999985</v>
      </c>
      <c r="L121" s="128">
        <v>28.66357747</v>
      </c>
      <c r="M121" s="128">
        <v>2.25037244</v>
      </c>
      <c r="N121" s="128">
        <v>79.635249540000004</v>
      </c>
      <c r="O121" s="128">
        <v>133.15634068</v>
      </c>
      <c r="P121" s="128">
        <v>25.472433280000001</v>
      </c>
      <c r="Q121" s="128">
        <v>5.6362394800000004</v>
      </c>
      <c r="R121" s="128">
        <v>89.367890320000001</v>
      </c>
      <c r="S121" s="128">
        <v>14.303400069999999</v>
      </c>
      <c r="T121" s="128">
        <v>12.885441699999999</v>
      </c>
      <c r="U121" s="128"/>
      <c r="V121" s="128"/>
    </row>
    <row r="122" spans="1:22" hidden="1" outlineLevel="1">
      <c r="A122" s="9">
        <v>43922</v>
      </c>
      <c r="B122" s="128">
        <v>2773.8936600500001</v>
      </c>
      <c r="C122" s="128">
        <v>750.78501802999995</v>
      </c>
      <c r="D122" s="128">
        <v>5.9077470099999996</v>
      </c>
      <c r="E122" s="128">
        <v>407.12617428999999</v>
      </c>
      <c r="F122" s="128">
        <v>100.25064728</v>
      </c>
      <c r="G122" s="128">
        <v>28.777375619999997</v>
      </c>
      <c r="H122" s="128">
        <v>218.03939618000001</v>
      </c>
      <c r="I122" s="128">
        <v>652.71268179000003</v>
      </c>
      <c r="J122" s="128">
        <v>142.71128799000002</v>
      </c>
      <c r="K122" s="128">
        <v>7.0042955099999995</v>
      </c>
      <c r="L122" s="128">
        <v>26.454107709999999</v>
      </c>
      <c r="M122" s="128">
        <v>5.8377030699999999</v>
      </c>
      <c r="N122" s="128">
        <v>90.041365310000003</v>
      </c>
      <c r="O122" s="128">
        <v>132.97275623000002</v>
      </c>
      <c r="P122" s="128">
        <v>26.577946560000001</v>
      </c>
      <c r="Q122" s="128">
        <v>4.9260368000000003</v>
      </c>
      <c r="R122" s="128">
        <v>135.36625022000001</v>
      </c>
      <c r="S122" s="128">
        <v>26.167232459999997</v>
      </c>
      <c r="T122" s="128">
        <v>12.235637990000001</v>
      </c>
      <c r="U122" s="128"/>
      <c r="V122" s="128"/>
    </row>
    <row r="123" spans="1:22" hidden="1" outlineLevel="1">
      <c r="A123" s="9">
        <v>43952</v>
      </c>
      <c r="B123" s="128">
        <v>2826.5053960499999</v>
      </c>
      <c r="C123" s="128">
        <v>794.89143442</v>
      </c>
      <c r="D123" s="128">
        <v>10.839423830000001</v>
      </c>
      <c r="E123" s="128">
        <v>440.34356279000002</v>
      </c>
      <c r="F123" s="128">
        <v>96.878688230000023</v>
      </c>
      <c r="G123" s="128">
        <v>33.726074490000002</v>
      </c>
      <c r="H123" s="128">
        <v>235.82184735999999</v>
      </c>
      <c r="I123" s="128">
        <v>645.93055145999995</v>
      </c>
      <c r="J123" s="128">
        <v>72.81158726000001</v>
      </c>
      <c r="K123" s="128">
        <v>7.6844858600000006</v>
      </c>
      <c r="L123" s="128">
        <v>25.501265440000005</v>
      </c>
      <c r="M123" s="128">
        <v>0.3905826</v>
      </c>
      <c r="N123" s="128">
        <v>88.555414490000004</v>
      </c>
      <c r="O123" s="128">
        <v>114.56055327000003</v>
      </c>
      <c r="P123" s="128">
        <v>30.365466830000003</v>
      </c>
      <c r="Q123" s="128">
        <v>5.84728548</v>
      </c>
      <c r="R123" s="128">
        <v>183.21176102000001</v>
      </c>
      <c r="S123" s="128">
        <v>26.604264560000001</v>
      </c>
      <c r="T123" s="128">
        <v>12.541146659999999</v>
      </c>
      <c r="U123" s="128"/>
      <c r="V123" s="128"/>
    </row>
    <row r="124" spans="1:22" hidden="1" outlineLevel="1">
      <c r="A124" s="9">
        <v>43983</v>
      </c>
      <c r="B124" s="128">
        <v>2826.52605369</v>
      </c>
      <c r="C124" s="128">
        <v>717.5794096300001</v>
      </c>
      <c r="D124" s="128">
        <v>12.576997540000001</v>
      </c>
      <c r="E124" s="128">
        <v>466.22282202000008</v>
      </c>
      <c r="F124" s="128">
        <v>115.86870430999998</v>
      </c>
      <c r="G124" s="128">
        <v>26.95971183</v>
      </c>
      <c r="H124" s="128">
        <v>240.59004421000003</v>
      </c>
      <c r="I124" s="128">
        <v>618.75193388000002</v>
      </c>
      <c r="J124" s="128">
        <v>69.282948099999999</v>
      </c>
      <c r="K124" s="128">
        <v>9.3539614399999991</v>
      </c>
      <c r="L124" s="128">
        <v>27.528324629999997</v>
      </c>
      <c r="M124" s="128">
        <v>0.99505034999999986</v>
      </c>
      <c r="N124" s="128">
        <v>103.72082196000001</v>
      </c>
      <c r="O124" s="128">
        <v>128.35200924999998</v>
      </c>
      <c r="P124" s="128">
        <v>29.606567070000001</v>
      </c>
      <c r="Q124" s="128">
        <v>6.5913951900000001</v>
      </c>
      <c r="R124" s="128">
        <v>211.58018652999999</v>
      </c>
      <c r="S124" s="128">
        <v>27.236630649999999</v>
      </c>
      <c r="T124" s="128">
        <v>13.7285351</v>
      </c>
      <c r="U124" s="128"/>
      <c r="V124" s="128"/>
    </row>
    <row r="125" spans="1:22" hidden="1" outlineLevel="1">
      <c r="A125" s="9">
        <v>44013</v>
      </c>
      <c r="B125" s="128">
        <v>3119.36445839</v>
      </c>
      <c r="C125" s="128">
        <v>961.01827940999999</v>
      </c>
      <c r="D125" s="128">
        <v>13.6097409</v>
      </c>
      <c r="E125" s="128">
        <v>537.54757749999999</v>
      </c>
      <c r="F125" s="128">
        <v>100.86297321999999</v>
      </c>
      <c r="G125" s="128">
        <v>27.694543960000001</v>
      </c>
      <c r="H125" s="128">
        <v>224.04380204000003</v>
      </c>
      <c r="I125" s="128">
        <v>555.3200588200001</v>
      </c>
      <c r="J125" s="128">
        <v>90.237811010000001</v>
      </c>
      <c r="K125" s="128">
        <v>11.8583803</v>
      </c>
      <c r="L125" s="128">
        <v>31.162136619999998</v>
      </c>
      <c r="M125" s="128">
        <v>2.8566906900000002</v>
      </c>
      <c r="N125" s="128">
        <v>122.16889211999998</v>
      </c>
      <c r="O125" s="128">
        <v>129.22464979</v>
      </c>
      <c r="P125" s="128">
        <v>31.154135180000004</v>
      </c>
      <c r="Q125" s="128">
        <v>7.0654070900000008</v>
      </c>
      <c r="R125" s="128">
        <v>235.16595478000002</v>
      </c>
      <c r="S125" s="128">
        <v>24.84134242</v>
      </c>
      <c r="T125" s="128">
        <v>13.532082539999999</v>
      </c>
      <c r="U125" s="128"/>
      <c r="V125" s="128"/>
    </row>
    <row r="126" spans="1:22" hidden="1" outlineLevel="1">
      <c r="A126" s="9">
        <v>44044</v>
      </c>
      <c r="B126" s="128">
        <v>3282.5307156600002</v>
      </c>
      <c r="C126" s="128">
        <v>1144.99609573</v>
      </c>
      <c r="D126" s="128">
        <v>26.251042509999998</v>
      </c>
      <c r="E126" s="128">
        <v>499.28489730000001</v>
      </c>
      <c r="F126" s="128">
        <v>90.400256189999993</v>
      </c>
      <c r="G126" s="128">
        <v>22.688792500000002</v>
      </c>
      <c r="H126" s="128">
        <v>246.22461563999997</v>
      </c>
      <c r="I126" s="128">
        <v>535.779584</v>
      </c>
      <c r="J126" s="128">
        <v>87.372842200000008</v>
      </c>
      <c r="K126" s="128">
        <v>11.86817514</v>
      </c>
      <c r="L126" s="128">
        <v>30.960536299999998</v>
      </c>
      <c r="M126" s="128">
        <v>1.8011052300000001</v>
      </c>
      <c r="N126" s="128">
        <v>83.177162899999999</v>
      </c>
      <c r="O126" s="128">
        <v>134.89610234</v>
      </c>
      <c r="P126" s="128">
        <v>30.57448291</v>
      </c>
      <c r="Q126" s="128">
        <v>9.4136294199999995</v>
      </c>
      <c r="R126" s="128">
        <v>290.70329562000001</v>
      </c>
      <c r="S126" s="128">
        <v>22.623346009999999</v>
      </c>
      <c r="T126" s="128">
        <v>13.514753720000002</v>
      </c>
      <c r="U126" s="128"/>
      <c r="V126" s="128"/>
    </row>
    <row r="127" spans="1:22" hidden="1" outlineLevel="1">
      <c r="A127" s="9">
        <v>44075</v>
      </c>
      <c r="B127" s="128">
        <v>3798.1845212300004</v>
      </c>
      <c r="C127" s="128">
        <v>1209.8267394700001</v>
      </c>
      <c r="D127" s="128">
        <v>111.81577929000001</v>
      </c>
      <c r="E127" s="128">
        <v>616.78021990999991</v>
      </c>
      <c r="F127" s="128">
        <v>102.71538395</v>
      </c>
      <c r="G127" s="128">
        <v>21.491552370000001</v>
      </c>
      <c r="H127" s="128">
        <v>309.91822624000002</v>
      </c>
      <c r="I127" s="128">
        <v>630.23659815000008</v>
      </c>
      <c r="J127" s="128">
        <v>79.169144979999999</v>
      </c>
      <c r="K127" s="128">
        <v>15.590069339999999</v>
      </c>
      <c r="L127" s="128">
        <v>33.502078080000004</v>
      </c>
      <c r="M127" s="128">
        <v>4.0615188700000004</v>
      </c>
      <c r="N127" s="128">
        <v>87.190188080000013</v>
      </c>
      <c r="O127" s="128">
        <v>123.29544088</v>
      </c>
      <c r="P127" s="128">
        <v>27.36126204</v>
      </c>
      <c r="Q127" s="128">
        <v>7.0136684400000009</v>
      </c>
      <c r="R127" s="128">
        <v>352.79464825000002</v>
      </c>
      <c r="S127" s="128">
        <v>52.038408009999998</v>
      </c>
      <c r="T127" s="128">
        <v>13.38359488</v>
      </c>
      <c r="U127" s="128"/>
      <c r="V127" s="128"/>
    </row>
    <row r="128" spans="1:22" hidden="1" outlineLevel="1">
      <c r="A128" s="9">
        <v>44105</v>
      </c>
      <c r="B128" s="128">
        <v>3693.5448522400002</v>
      </c>
      <c r="C128" s="128">
        <v>1095.1480658599999</v>
      </c>
      <c r="D128" s="128">
        <v>34.180563679999999</v>
      </c>
      <c r="E128" s="128">
        <v>627.74898607000011</v>
      </c>
      <c r="F128" s="128">
        <v>100.94267243999998</v>
      </c>
      <c r="G128" s="128">
        <v>31.293436080000003</v>
      </c>
      <c r="H128" s="128">
        <v>345.48272616000003</v>
      </c>
      <c r="I128" s="128">
        <v>635.32734140000002</v>
      </c>
      <c r="J128" s="128">
        <v>95.987652300000008</v>
      </c>
      <c r="K128" s="128">
        <v>14.055797499999999</v>
      </c>
      <c r="L128" s="128">
        <v>42.802790510000001</v>
      </c>
      <c r="M128" s="128">
        <v>2.3149996700000002</v>
      </c>
      <c r="N128" s="128">
        <v>67.035221800000002</v>
      </c>
      <c r="O128" s="128">
        <v>118.08885783000001</v>
      </c>
      <c r="P128" s="128">
        <v>26.736772199999997</v>
      </c>
      <c r="Q128" s="128">
        <v>8.4411859600000003</v>
      </c>
      <c r="R128" s="128">
        <v>382.65787289000002</v>
      </c>
      <c r="S128" s="128">
        <v>50.275120129999998</v>
      </c>
      <c r="T128" s="128">
        <v>15.024789760000001</v>
      </c>
      <c r="U128" s="128"/>
      <c r="V128" s="128"/>
    </row>
    <row r="129" spans="1:22" hidden="1" outlineLevel="1">
      <c r="A129" s="9">
        <v>44136</v>
      </c>
      <c r="B129" s="128">
        <v>3662.3723906199994</v>
      </c>
      <c r="C129" s="128">
        <v>1160.93546178</v>
      </c>
      <c r="D129" s="128">
        <v>11.22000529</v>
      </c>
      <c r="E129" s="128">
        <v>651.37726972999997</v>
      </c>
      <c r="F129" s="128">
        <v>77.284217279999993</v>
      </c>
      <c r="G129" s="128">
        <v>32.337688929999999</v>
      </c>
      <c r="H129" s="128">
        <v>307.81789636999997</v>
      </c>
      <c r="I129" s="128">
        <v>611.10690310000007</v>
      </c>
      <c r="J129" s="128">
        <v>98.766661290000002</v>
      </c>
      <c r="K129" s="128">
        <v>15.184481260000002</v>
      </c>
      <c r="L129" s="128">
        <v>39.807673690000001</v>
      </c>
      <c r="M129" s="128">
        <v>0.75733384999999998</v>
      </c>
      <c r="N129" s="128">
        <v>76.335544889999994</v>
      </c>
      <c r="O129" s="128">
        <v>110.03222871000003</v>
      </c>
      <c r="P129" s="128">
        <v>25.244124699999993</v>
      </c>
      <c r="Q129" s="128">
        <v>6.8964301200000007</v>
      </c>
      <c r="R129" s="128">
        <v>388.57552039999996</v>
      </c>
      <c r="S129" s="128">
        <v>33.721796830000002</v>
      </c>
      <c r="T129" s="128">
        <v>14.971152399999998</v>
      </c>
      <c r="U129" s="128"/>
      <c r="V129" s="128"/>
    </row>
    <row r="130" spans="1:22" hidden="1" outlineLevel="1">
      <c r="A130" s="9">
        <v>44166</v>
      </c>
      <c r="B130" s="128">
        <v>3898.411961060001</v>
      </c>
      <c r="C130" s="128">
        <v>982.54866659000004</v>
      </c>
      <c r="D130" s="128">
        <v>11.493088090000001</v>
      </c>
      <c r="E130" s="128">
        <v>729.86769354</v>
      </c>
      <c r="F130" s="128">
        <v>100.83348038</v>
      </c>
      <c r="G130" s="128">
        <v>30.652631080000003</v>
      </c>
      <c r="H130" s="128">
        <v>375.44507800000002</v>
      </c>
      <c r="I130" s="128">
        <v>696.20144486000004</v>
      </c>
      <c r="J130" s="128">
        <v>114.58580124999999</v>
      </c>
      <c r="K130" s="128">
        <v>22.930029190000003</v>
      </c>
      <c r="L130" s="128">
        <v>40.434215379999991</v>
      </c>
      <c r="M130" s="128">
        <v>5.279884599999999</v>
      </c>
      <c r="N130" s="128">
        <v>91.447759049999988</v>
      </c>
      <c r="O130" s="128">
        <v>122.06200939000001</v>
      </c>
      <c r="P130" s="128">
        <v>30.997393169999999</v>
      </c>
      <c r="Q130" s="128">
        <v>6.9529709000000004</v>
      </c>
      <c r="R130" s="128">
        <v>497.95632503999997</v>
      </c>
      <c r="S130" s="128">
        <v>23.532694339999999</v>
      </c>
      <c r="T130" s="128">
        <v>15.190796209999998</v>
      </c>
      <c r="U130" s="128"/>
      <c r="V130" s="128"/>
    </row>
    <row r="131" spans="1:22" hidden="1" outlineLevel="1">
      <c r="A131" s="9">
        <v>44197</v>
      </c>
      <c r="B131" s="128">
        <v>4092.6156162300003</v>
      </c>
      <c r="C131" s="128">
        <v>1152.0659005099999</v>
      </c>
      <c r="D131" s="128">
        <v>65.307689259999989</v>
      </c>
      <c r="E131" s="128">
        <v>753.6168332200001</v>
      </c>
      <c r="F131" s="128">
        <v>107.56731409000001</v>
      </c>
      <c r="G131" s="128">
        <v>24.81031655</v>
      </c>
      <c r="H131" s="128">
        <v>358.96799639000005</v>
      </c>
      <c r="I131" s="128">
        <v>634.74570420000009</v>
      </c>
      <c r="J131" s="128">
        <v>134.08148882</v>
      </c>
      <c r="K131" s="128">
        <v>19.435767670000001</v>
      </c>
      <c r="L131" s="128">
        <v>41.702845499999995</v>
      </c>
      <c r="M131" s="128">
        <v>0.72417752000000002</v>
      </c>
      <c r="N131" s="128">
        <v>120.67648255</v>
      </c>
      <c r="O131" s="128">
        <v>114.88685584999999</v>
      </c>
      <c r="P131" s="128">
        <v>30.059499539999997</v>
      </c>
      <c r="Q131" s="128">
        <v>7.0620963100000003</v>
      </c>
      <c r="R131" s="128">
        <v>492.41514094000001</v>
      </c>
      <c r="S131" s="128">
        <v>20.107383909999999</v>
      </c>
      <c r="T131" s="128">
        <v>14.382123400000001</v>
      </c>
      <c r="U131" s="128"/>
      <c r="V131" s="128"/>
    </row>
    <row r="132" spans="1:22" hidden="1" outlineLevel="1">
      <c r="A132" s="9">
        <v>44228</v>
      </c>
      <c r="B132" s="128">
        <v>4063.0849892800002</v>
      </c>
      <c r="C132" s="128">
        <v>1128.74842659</v>
      </c>
      <c r="D132" s="128">
        <v>41.011338500000001</v>
      </c>
      <c r="E132" s="128">
        <v>720.53014391000011</v>
      </c>
      <c r="F132" s="128">
        <v>195.80498298999998</v>
      </c>
      <c r="G132" s="128">
        <v>28.26945864</v>
      </c>
      <c r="H132" s="128">
        <v>299.73030949000002</v>
      </c>
      <c r="I132" s="128">
        <v>611.75681742000006</v>
      </c>
      <c r="J132" s="128">
        <v>97.709480309999989</v>
      </c>
      <c r="K132" s="128">
        <v>16.996109089999997</v>
      </c>
      <c r="L132" s="128">
        <v>39.03694007</v>
      </c>
      <c r="M132" s="128">
        <v>0.14899065</v>
      </c>
      <c r="N132" s="128">
        <v>123.77666154000001</v>
      </c>
      <c r="O132" s="128">
        <v>111.66557243000001</v>
      </c>
      <c r="P132" s="128">
        <v>32.729072500000001</v>
      </c>
      <c r="Q132" s="128">
        <v>7.2654611400000002</v>
      </c>
      <c r="R132" s="128">
        <v>565.58163129000002</v>
      </c>
      <c r="S132" s="128">
        <v>27.875864739999997</v>
      </c>
      <c r="T132" s="128">
        <v>14.447727979999998</v>
      </c>
      <c r="U132" s="128"/>
      <c r="V132" s="128"/>
    </row>
    <row r="133" spans="1:22" hidden="1" outlineLevel="1">
      <c r="A133" s="9">
        <v>44256</v>
      </c>
      <c r="B133" s="128">
        <v>4356.4469550900003</v>
      </c>
      <c r="C133" s="128">
        <v>1466.82152163</v>
      </c>
      <c r="D133" s="128">
        <v>32.622906019999995</v>
      </c>
      <c r="E133" s="128">
        <v>700.33275368000011</v>
      </c>
      <c r="F133" s="128">
        <v>221.47360535999999</v>
      </c>
      <c r="G133" s="128">
        <v>26.454863880000001</v>
      </c>
      <c r="H133" s="128">
        <v>218.10012610000004</v>
      </c>
      <c r="I133" s="128">
        <v>659.56213319000005</v>
      </c>
      <c r="J133" s="128">
        <v>96.726861270000001</v>
      </c>
      <c r="K133" s="128">
        <v>16.695537099999999</v>
      </c>
      <c r="L133" s="128">
        <v>44.547532599999997</v>
      </c>
      <c r="M133" s="128">
        <v>0.17163708</v>
      </c>
      <c r="N133" s="128">
        <v>134.63998743000002</v>
      </c>
      <c r="O133" s="128">
        <v>115.60208543999998</v>
      </c>
      <c r="P133" s="128">
        <v>31.712753980000002</v>
      </c>
      <c r="Q133" s="128">
        <v>8.6489585499999997</v>
      </c>
      <c r="R133" s="128">
        <v>541.73659810000004</v>
      </c>
      <c r="S133" s="128">
        <v>26.133216249999997</v>
      </c>
      <c r="T133" s="128">
        <v>14.463877429999998</v>
      </c>
      <c r="U133" s="128"/>
      <c r="V133" s="128"/>
    </row>
    <row r="134" spans="1:22" hidden="1" outlineLevel="1">
      <c r="A134" s="9">
        <v>44287</v>
      </c>
      <c r="B134" s="128">
        <v>4514.9111481299997</v>
      </c>
      <c r="C134" s="128">
        <v>1956.85360904</v>
      </c>
      <c r="D134" s="128">
        <v>42.360518390000003</v>
      </c>
      <c r="E134" s="128">
        <v>643.42903613999988</v>
      </c>
      <c r="F134" s="128">
        <v>242.18309025000002</v>
      </c>
      <c r="G134" s="128">
        <v>34.155219699999996</v>
      </c>
      <c r="H134" s="128">
        <v>235.00452756999999</v>
      </c>
      <c r="I134" s="128">
        <v>487.43188310000005</v>
      </c>
      <c r="J134" s="128">
        <v>119.26053874999999</v>
      </c>
      <c r="K134" s="128">
        <v>14.176048229999999</v>
      </c>
      <c r="L134" s="128">
        <v>35.52734426</v>
      </c>
      <c r="M134" s="128">
        <v>0.69235163</v>
      </c>
      <c r="N134" s="128">
        <v>135.95919276999999</v>
      </c>
      <c r="O134" s="128">
        <v>121.18470356</v>
      </c>
      <c r="P134" s="128">
        <v>29.158357040000002</v>
      </c>
      <c r="Q134" s="128">
        <v>6.7301248999999999</v>
      </c>
      <c r="R134" s="128">
        <v>373.14704183999999</v>
      </c>
      <c r="S134" s="128">
        <v>23.036931879999997</v>
      </c>
      <c r="T134" s="128">
        <v>14.62062908</v>
      </c>
      <c r="U134" s="128"/>
      <c r="V134" s="128"/>
    </row>
    <row r="135" spans="1:22" hidden="1" outlineLevel="1">
      <c r="A135" s="9">
        <v>44317</v>
      </c>
      <c r="B135" s="128">
        <v>5050.3400324000004</v>
      </c>
      <c r="C135" s="128">
        <v>2186.5412919800001</v>
      </c>
      <c r="D135" s="128">
        <v>104.27202672</v>
      </c>
      <c r="E135" s="128">
        <v>674.42056935000005</v>
      </c>
      <c r="F135" s="128">
        <v>238.93546135999998</v>
      </c>
      <c r="G135" s="128">
        <v>34.682564579999998</v>
      </c>
      <c r="H135" s="128">
        <v>250.88391221999998</v>
      </c>
      <c r="I135" s="128">
        <v>583.50073443999997</v>
      </c>
      <c r="J135" s="128">
        <v>80.814654399999981</v>
      </c>
      <c r="K135" s="128">
        <v>17.982303070000004</v>
      </c>
      <c r="L135" s="128">
        <v>34.74750676</v>
      </c>
      <c r="M135" s="128">
        <v>0.16296495</v>
      </c>
      <c r="N135" s="128">
        <v>124.34207527000001</v>
      </c>
      <c r="O135" s="128">
        <v>126.43182505000001</v>
      </c>
      <c r="P135" s="128">
        <v>40.663329820000001</v>
      </c>
      <c r="Q135" s="128">
        <v>6.3318909100000003</v>
      </c>
      <c r="R135" s="128">
        <v>503.79186955</v>
      </c>
      <c r="S135" s="128">
        <v>27.290661440000001</v>
      </c>
      <c r="T135" s="128">
        <v>14.544390529999999</v>
      </c>
      <c r="U135" s="128"/>
      <c r="V135" s="128"/>
    </row>
    <row r="136" spans="1:22" hidden="1" outlineLevel="1">
      <c r="A136" s="9">
        <v>44348</v>
      </c>
      <c r="B136" s="128">
        <v>4878.5251023500005</v>
      </c>
      <c r="C136" s="128">
        <v>2026.1734623899999</v>
      </c>
      <c r="D136" s="128">
        <v>68.366328260000003</v>
      </c>
      <c r="E136" s="128">
        <v>671.1077656299999</v>
      </c>
      <c r="F136" s="128">
        <v>243.00746050999999</v>
      </c>
      <c r="G136" s="128">
        <v>30.97187667</v>
      </c>
      <c r="H136" s="128">
        <v>281.99013539999999</v>
      </c>
      <c r="I136" s="128">
        <v>627.42021003000002</v>
      </c>
      <c r="J136" s="128">
        <v>84.165457900000007</v>
      </c>
      <c r="K136" s="128">
        <v>27.585785300000001</v>
      </c>
      <c r="L136" s="128">
        <v>37.648042159999996</v>
      </c>
      <c r="M136" s="128">
        <v>0.60406844999999998</v>
      </c>
      <c r="N136" s="128">
        <v>145.32055391</v>
      </c>
      <c r="O136" s="128">
        <v>114.34566940000002</v>
      </c>
      <c r="P136" s="128">
        <v>39.644762280000009</v>
      </c>
      <c r="Q136" s="128">
        <v>6.9796454600000004</v>
      </c>
      <c r="R136" s="128">
        <v>431.34612936999997</v>
      </c>
      <c r="S136" s="128">
        <v>26.567086400000001</v>
      </c>
      <c r="T136" s="128">
        <v>15.280662829999999</v>
      </c>
      <c r="U136" s="128"/>
      <c r="V136" s="128"/>
    </row>
    <row r="137" spans="1:22" hidden="1" outlineLevel="1">
      <c r="A137" s="9">
        <v>44378</v>
      </c>
      <c r="B137" s="128">
        <v>4691.9613804199998</v>
      </c>
      <c r="C137" s="128">
        <v>1835.4761922900002</v>
      </c>
      <c r="D137" s="128">
        <v>109.22784668</v>
      </c>
      <c r="E137" s="128">
        <v>615.36885024999992</v>
      </c>
      <c r="F137" s="128">
        <v>227.65656626999998</v>
      </c>
      <c r="G137" s="128">
        <v>31.159004009999997</v>
      </c>
      <c r="H137" s="128">
        <v>338.26450359999995</v>
      </c>
      <c r="I137" s="128">
        <v>635.33387299000003</v>
      </c>
      <c r="J137" s="128">
        <v>86.067692859999994</v>
      </c>
      <c r="K137" s="128">
        <v>19.61439154</v>
      </c>
      <c r="L137" s="128">
        <v>39.218322139999998</v>
      </c>
      <c r="M137" s="128">
        <v>1.4488793100000001</v>
      </c>
      <c r="N137" s="128">
        <v>134.66598740000001</v>
      </c>
      <c r="O137" s="128">
        <v>114.48619622000001</v>
      </c>
      <c r="P137" s="128">
        <v>35.690261309999997</v>
      </c>
      <c r="Q137" s="128">
        <v>6.8261685000000005</v>
      </c>
      <c r="R137" s="128">
        <v>423.98961878999995</v>
      </c>
      <c r="S137" s="128">
        <v>23.166740170000001</v>
      </c>
      <c r="T137" s="128">
        <v>14.30028609</v>
      </c>
      <c r="U137" s="128"/>
      <c r="V137" s="128"/>
    </row>
    <row r="138" spans="1:22" hidden="1" outlineLevel="1">
      <c r="A138" s="9">
        <v>44409</v>
      </c>
      <c r="B138" s="128">
        <v>4987.0836142299995</v>
      </c>
      <c r="C138" s="128">
        <v>2163.1108759799999</v>
      </c>
      <c r="D138" s="128">
        <v>108.24833293</v>
      </c>
      <c r="E138" s="128">
        <v>663.71021345999998</v>
      </c>
      <c r="F138" s="128">
        <v>189.2447535</v>
      </c>
      <c r="G138" s="128">
        <v>25.122074900000001</v>
      </c>
      <c r="H138" s="128">
        <v>229.9593591</v>
      </c>
      <c r="I138" s="128">
        <v>674.35263046</v>
      </c>
      <c r="J138" s="128">
        <v>88.501127300000007</v>
      </c>
      <c r="K138" s="128">
        <v>26.906929659999996</v>
      </c>
      <c r="L138" s="128">
        <v>39.975683050000001</v>
      </c>
      <c r="M138" s="128">
        <v>0.9319136400000001</v>
      </c>
      <c r="N138" s="128">
        <v>160.58319466999998</v>
      </c>
      <c r="O138" s="128">
        <v>97.921081879999988</v>
      </c>
      <c r="P138" s="128">
        <v>38.024324460000003</v>
      </c>
      <c r="Q138" s="128">
        <v>10.02015755</v>
      </c>
      <c r="R138" s="128">
        <v>420.87779364000005</v>
      </c>
      <c r="S138" s="128">
        <v>33.864812409999999</v>
      </c>
      <c r="T138" s="128">
        <v>15.728355640000002</v>
      </c>
      <c r="U138" s="128"/>
      <c r="V138" s="128"/>
    </row>
    <row r="139" spans="1:22" hidden="1" outlineLevel="1">
      <c r="A139" s="9">
        <v>44440</v>
      </c>
      <c r="B139" s="128">
        <v>5399.97195861</v>
      </c>
      <c r="C139" s="128">
        <v>2447.5706095799997</v>
      </c>
      <c r="D139" s="128">
        <v>240.41610559</v>
      </c>
      <c r="E139" s="128">
        <v>700.55219566999995</v>
      </c>
      <c r="F139" s="128">
        <v>165.11798340999999</v>
      </c>
      <c r="G139" s="128">
        <v>23.411514569999998</v>
      </c>
      <c r="H139" s="128">
        <v>229.02153736</v>
      </c>
      <c r="I139" s="128">
        <v>665.62947615000007</v>
      </c>
      <c r="J139" s="128">
        <v>101.59767569</v>
      </c>
      <c r="K139" s="128">
        <v>21.921257409999999</v>
      </c>
      <c r="L139" s="128">
        <v>38.507473660000002</v>
      </c>
      <c r="M139" s="128">
        <v>0.55166839000000001</v>
      </c>
      <c r="N139" s="128">
        <v>163.16684742000001</v>
      </c>
      <c r="O139" s="128">
        <v>100.03560471</v>
      </c>
      <c r="P139" s="128">
        <v>40.892817880000003</v>
      </c>
      <c r="Q139" s="128">
        <v>13.08603115</v>
      </c>
      <c r="R139" s="128">
        <v>397.78951309000001</v>
      </c>
      <c r="S139" s="128">
        <v>34.596650170000004</v>
      </c>
      <c r="T139" s="128">
        <v>16.106996710000001</v>
      </c>
      <c r="U139" s="128"/>
      <c r="V139" s="128"/>
    </row>
    <row r="140" spans="1:22" hidden="1" outlineLevel="1">
      <c r="A140" s="9">
        <v>44470</v>
      </c>
      <c r="B140" s="128">
        <v>5869.1319479699996</v>
      </c>
      <c r="C140" s="128">
        <v>2812.8173127099999</v>
      </c>
      <c r="D140" s="128">
        <v>301.2809676</v>
      </c>
      <c r="E140" s="128">
        <v>688.22206431999996</v>
      </c>
      <c r="F140" s="128">
        <v>172.43947151999998</v>
      </c>
      <c r="G140" s="128">
        <v>24.612201810000002</v>
      </c>
      <c r="H140" s="128">
        <v>234.82639449000001</v>
      </c>
      <c r="I140" s="128">
        <v>672.54320976999998</v>
      </c>
      <c r="J140" s="128">
        <v>118.74900928000001</v>
      </c>
      <c r="K140" s="128">
        <v>23.68435771</v>
      </c>
      <c r="L140" s="128">
        <v>38.957962189999996</v>
      </c>
      <c r="M140" s="128">
        <v>21.891096810000001</v>
      </c>
      <c r="N140" s="128">
        <v>161.42950589</v>
      </c>
      <c r="O140" s="128">
        <v>109.39006065</v>
      </c>
      <c r="P140" s="128">
        <v>42.347528159999996</v>
      </c>
      <c r="Q140" s="128">
        <v>8.8805569299999991</v>
      </c>
      <c r="R140" s="128">
        <v>398.26189827000002</v>
      </c>
      <c r="S140" s="128">
        <v>22.955893759999999</v>
      </c>
      <c r="T140" s="128">
        <v>15.8424561</v>
      </c>
      <c r="U140" s="128"/>
      <c r="V140" s="128"/>
    </row>
    <row r="141" spans="1:22" hidden="1" outlineLevel="1">
      <c r="A141" s="9">
        <v>44501</v>
      </c>
      <c r="B141" s="128">
        <v>5791.4075796800007</v>
      </c>
      <c r="C141" s="128">
        <v>2472.1556278099997</v>
      </c>
      <c r="D141" s="128">
        <v>530.67807242999993</v>
      </c>
      <c r="E141" s="128">
        <v>602.43488852999997</v>
      </c>
      <c r="F141" s="128">
        <v>193.43814476</v>
      </c>
      <c r="G141" s="128">
        <v>25.76612652</v>
      </c>
      <c r="H141" s="128">
        <v>250.48496424999999</v>
      </c>
      <c r="I141" s="128">
        <v>706.44670297999994</v>
      </c>
      <c r="J141" s="128">
        <v>121.45274238</v>
      </c>
      <c r="K141" s="128">
        <v>24.867136440000003</v>
      </c>
      <c r="L141" s="128">
        <v>33.803079370000006</v>
      </c>
      <c r="M141" s="128">
        <v>5.5576872499999999</v>
      </c>
      <c r="N141" s="128">
        <v>153.21585356</v>
      </c>
      <c r="O141" s="128">
        <v>124.44255527999999</v>
      </c>
      <c r="P141" s="128">
        <v>42.809955860000002</v>
      </c>
      <c r="Q141" s="128">
        <v>7.2456753299999992</v>
      </c>
      <c r="R141" s="128">
        <v>450.18349473999996</v>
      </c>
      <c r="S141" s="128">
        <v>23.805104700000001</v>
      </c>
      <c r="T141" s="128">
        <v>22.619767490000001</v>
      </c>
      <c r="U141" s="128"/>
      <c r="V141" s="128"/>
    </row>
    <row r="142" spans="1:22" hidden="1" outlineLevel="1">
      <c r="A142" s="9">
        <v>44531</v>
      </c>
      <c r="B142" s="128">
        <v>6752.0817625700001</v>
      </c>
      <c r="C142" s="128">
        <v>2360.8531733499999</v>
      </c>
      <c r="D142" s="128">
        <v>1151.3557915199999</v>
      </c>
      <c r="E142" s="128">
        <v>724.88255238000011</v>
      </c>
      <c r="F142" s="128">
        <v>188.42780635</v>
      </c>
      <c r="G142" s="128">
        <v>33.585201679999997</v>
      </c>
      <c r="H142" s="128">
        <v>426.53346601000004</v>
      </c>
      <c r="I142" s="128">
        <v>700.37792087999992</v>
      </c>
      <c r="J142" s="128">
        <v>228.44046659999998</v>
      </c>
      <c r="K142" s="128">
        <v>23.828595140000001</v>
      </c>
      <c r="L142" s="128">
        <v>48.000098410000007</v>
      </c>
      <c r="M142" s="128">
        <v>0.35519725000000002</v>
      </c>
      <c r="N142" s="128">
        <v>160.52142124000002</v>
      </c>
      <c r="O142" s="128">
        <v>159.86922931999999</v>
      </c>
      <c r="P142" s="128">
        <v>49.888608469999994</v>
      </c>
      <c r="Q142" s="128">
        <v>9.4999641600000011</v>
      </c>
      <c r="R142" s="128">
        <v>453.97018222000003</v>
      </c>
      <c r="S142" s="128">
        <v>15.49581802</v>
      </c>
      <c r="T142" s="128">
        <v>16.196269570000002</v>
      </c>
      <c r="U142" s="128"/>
      <c r="V142" s="128"/>
    </row>
    <row r="143" spans="1:22" hidden="1" outlineLevel="1">
      <c r="A143" s="9">
        <v>44562</v>
      </c>
      <c r="B143" s="128">
        <v>6969.467831760001</v>
      </c>
      <c r="C143" s="128">
        <v>2726.65258094</v>
      </c>
      <c r="D143" s="128">
        <v>1408.0789461899999</v>
      </c>
      <c r="E143" s="128">
        <v>645.82220516000007</v>
      </c>
      <c r="F143" s="128">
        <v>151.70297811</v>
      </c>
      <c r="G143" s="128">
        <v>31.144313239999999</v>
      </c>
      <c r="H143" s="128">
        <v>329.97892270000006</v>
      </c>
      <c r="I143" s="128">
        <v>675.95763536999993</v>
      </c>
      <c r="J143" s="128">
        <v>135.21300415000002</v>
      </c>
      <c r="K143" s="128">
        <v>25.915283769999998</v>
      </c>
      <c r="L143" s="128">
        <v>49.061253000000001</v>
      </c>
      <c r="M143" s="128">
        <v>1.5600479300000001</v>
      </c>
      <c r="N143" s="128">
        <v>174.75033642</v>
      </c>
      <c r="O143" s="128">
        <v>137.66883206</v>
      </c>
      <c r="P143" s="128">
        <v>46.530527699999993</v>
      </c>
      <c r="Q143" s="128">
        <v>6.9553261100000006</v>
      </c>
      <c r="R143" s="128">
        <v>393.72482333000005</v>
      </c>
      <c r="S143" s="128">
        <v>14.448000329999999</v>
      </c>
      <c r="T143" s="128">
        <v>14.302815250000002</v>
      </c>
      <c r="U143" s="128"/>
      <c r="V143" s="128"/>
    </row>
    <row r="144" spans="1:22" hidden="1" outlineLevel="1">
      <c r="A144" s="9">
        <v>44593</v>
      </c>
      <c r="B144" s="128">
        <v>6339.251868119999</v>
      </c>
      <c r="C144" s="128">
        <v>2870.9347189099999</v>
      </c>
      <c r="D144" s="128">
        <v>651.88012349999997</v>
      </c>
      <c r="E144" s="128">
        <v>576.5559866399999</v>
      </c>
      <c r="F144" s="128">
        <v>234.05775419999998</v>
      </c>
      <c r="G144" s="128">
        <v>31.724545570000004</v>
      </c>
      <c r="H144" s="128">
        <v>251.63098403000001</v>
      </c>
      <c r="I144" s="128">
        <v>604.58044420999988</v>
      </c>
      <c r="J144" s="128">
        <v>159.02403841</v>
      </c>
      <c r="K144" s="128">
        <v>17.409994010000002</v>
      </c>
      <c r="L144" s="128">
        <v>42.278105920000002</v>
      </c>
      <c r="M144" s="128">
        <v>0.55174586000000003</v>
      </c>
      <c r="N144" s="128">
        <v>165.48768882000002</v>
      </c>
      <c r="O144" s="128">
        <v>101.74598616999999</v>
      </c>
      <c r="P144" s="128">
        <v>41.154370449999995</v>
      </c>
      <c r="Q144" s="128">
        <v>4.705392859999999</v>
      </c>
      <c r="R144" s="128">
        <v>563.37559933000011</v>
      </c>
      <c r="S144" s="128">
        <v>8.8922159999999995</v>
      </c>
      <c r="T144" s="128">
        <v>13.26217323</v>
      </c>
      <c r="U144" s="128"/>
      <c r="V144" s="128"/>
    </row>
    <row r="145" spans="1:22" hidden="1" outlineLevel="1">
      <c r="A145" s="9">
        <v>44621</v>
      </c>
      <c r="B145" s="128">
        <v>6353.2174376699995</v>
      </c>
      <c r="C145" s="128">
        <v>2581.7439757299999</v>
      </c>
      <c r="D145" s="128">
        <v>363.15118967000001</v>
      </c>
      <c r="E145" s="128">
        <v>529.50515598999993</v>
      </c>
      <c r="F145" s="128">
        <v>248.64874494999998</v>
      </c>
      <c r="G145" s="128">
        <v>38.172272979999995</v>
      </c>
      <c r="H145" s="128">
        <v>175.45143564</v>
      </c>
      <c r="I145" s="128">
        <v>732.20298921999995</v>
      </c>
      <c r="J145" s="128">
        <v>583.73828279999998</v>
      </c>
      <c r="K145" s="128">
        <v>14.475297339999999</v>
      </c>
      <c r="L145" s="128">
        <v>35.977064749999997</v>
      </c>
      <c r="M145" s="128">
        <v>2.0311633000000002</v>
      </c>
      <c r="N145" s="128">
        <v>142.97426382999998</v>
      </c>
      <c r="O145" s="128">
        <v>89.928419559999995</v>
      </c>
      <c r="P145" s="128">
        <v>43.79677212</v>
      </c>
      <c r="Q145" s="128">
        <v>4.2836560000000006</v>
      </c>
      <c r="R145" s="128">
        <v>742.57097835000002</v>
      </c>
      <c r="S145" s="128">
        <v>12.797308340000001</v>
      </c>
      <c r="T145" s="128">
        <v>11.768467099999999</v>
      </c>
      <c r="U145" s="128"/>
      <c r="V145" s="128"/>
    </row>
    <row r="146" spans="1:22" hidden="1" outlineLevel="1">
      <c r="A146" s="9">
        <v>44652</v>
      </c>
      <c r="B146" s="128">
        <v>5891.6265678800009</v>
      </c>
      <c r="C146" s="128">
        <v>2399.6308460099999</v>
      </c>
      <c r="D146" s="128">
        <v>138.42901000999998</v>
      </c>
      <c r="E146" s="128">
        <v>523.20464385000014</v>
      </c>
      <c r="F146" s="128">
        <v>284.83271263</v>
      </c>
      <c r="G146" s="128">
        <v>38.358506809999994</v>
      </c>
      <c r="H146" s="128">
        <v>232.21183373</v>
      </c>
      <c r="I146" s="128">
        <v>858.74754291000011</v>
      </c>
      <c r="J146" s="128">
        <v>222.65516633999999</v>
      </c>
      <c r="K146" s="128">
        <v>14.485380769999999</v>
      </c>
      <c r="L146" s="128">
        <v>41.509151610000004</v>
      </c>
      <c r="M146" s="128">
        <v>1.3630093599999999</v>
      </c>
      <c r="N146" s="128">
        <v>139.90712948000001</v>
      </c>
      <c r="O146" s="128">
        <v>87.001698560000008</v>
      </c>
      <c r="P146" s="128">
        <v>45.547045510000004</v>
      </c>
      <c r="Q146" s="128">
        <v>3.6091697300000001</v>
      </c>
      <c r="R146" s="128">
        <v>838.39235088000009</v>
      </c>
      <c r="S146" s="128">
        <v>10.25810656</v>
      </c>
      <c r="T146" s="128">
        <v>11.483263129999999</v>
      </c>
      <c r="U146" s="128"/>
      <c r="V146" s="128"/>
    </row>
    <row r="147" spans="1:22" hidden="1" outlineLevel="1">
      <c r="A147" s="9">
        <v>44682</v>
      </c>
      <c r="B147" s="128">
        <v>5558.18229694</v>
      </c>
      <c r="C147" s="128">
        <v>2262.6651053099999</v>
      </c>
      <c r="D147" s="128">
        <v>9.737204629999999</v>
      </c>
      <c r="E147" s="128">
        <v>554.13619812000002</v>
      </c>
      <c r="F147" s="128">
        <v>307.38326537999995</v>
      </c>
      <c r="G147" s="128">
        <v>33.216385279999997</v>
      </c>
      <c r="H147" s="128">
        <v>205.19004117000003</v>
      </c>
      <c r="I147" s="128">
        <v>741.95147557999996</v>
      </c>
      <c r="J147" s="128">
        <v>198.70572372999999</v>
      </c>
      <c r="K147" s="128">
        <v>13.85710538</v>
      </c>
      <c r="L147" s="128">
        <v>42.15370755</v>
      </c>
      <c r="M147" s="128">
        <v>0.86752808999999997</v>
      </c>
      <c r="N147" s="128">
        <v>128.01687483000001</v>
      </c>
      <c r="O147" s="128">
        <v>81.953996769999989</v>
      </c>
      <c r="P147" s="128">
        <v>54.845508430000002</v>
      </c>
      <c r="Q147" s="128">
        <v>4.0299998100000005</v>
      </c>
      <c r="R147" s="128">
        <v>898.24818648999997</v>
      </c>
      <c r="S147" s="128">
        <v>7.6498851200000013</v>
      </c>
      <c r="T147" s="128">
        <v>13.57410527</v>
      </c>
      <c r="U147" s="128"/>
      <c r="V147" s="128"/>
    </row>
    <row r="148" spans="1:22" hidden="1" outlineLevel="1">
      <c r="A148" s="9">
        <v>44713</v>
      </c>
      <c r="B148" s="128">
        <v>5544.0901026199999</v>
      </c>
      <c r="C148" s="128">
        <v>2098.2201312900002</v>
      </c>
      <c r="D148" s="128">
        <v>7.23373753</v>
      </c>
      <c r="E148" s="128">
        <v>584.82047140999998</v>
      </c>
      <c r="F148" s="128">
        <v>329.56025088000001</v>
      </c>
      <c r="G148" s="128">
        <v>74.060459789999996</v>
      </c>
      <c r="H148" s="128">
        <v>288.78515536999998</v>
      </c>
      <c r="I148" s="128">
        <v>683.99042985000017</v>
      </c>
      <c r="J148" s="128">
        <v>177.03491260999999</v>
      </c>
      <c r="K148" s="128">
        <v>10.792684580000001</v>
      </c>
      <c r="L148" s="128">
        <v>48.974125430000001</v>
      </c>
      <c r="M148" s="128">
        <v>5.7978598999999988</v>
      </c>
      <c r="N148" s="128">
        <v>132.95125992000001</v>
      </c>
      <c r="O148" s="128">
        <v>102.15178881000001</v>
      </c>
      <c r="P148" s="128">
        <v>64.13492866</v>
      </c>
      <c r="Q148" s="128">
        <v>4.6171729100000007</v>
      </c>
      <c r="R148" s="128">
        <v>908.79347978999999</v>
      </c>
      <c r="S148" s="128">
        <v>7.2793684700000005</v>
      </c>
      <c r="T148" s="128">
        <v>14.891885419999999</v>
      </c>
      <c r="U148" s="128"/>
      <c r="V148" s="128"/>
    </row>
    <row r="149" spans="1:22" hidden="1" outlineLevel="1">
      <c r="A149" s="9">
        <v>44743</v>
      </c>
      <c r="B149" s="128">
        <v>5739.3815750200001</v>
      </c>
      <c r="C149" s="128">
        <v>2302.3663762300002</v>
      </c>
      <c r="D149" s="128">
        <v>16.281819949999999</v>
      </c>
      <c r="E149" s="128">
        <v>643.07955397000001</v>
      </c>
      <c r="F149" s="128">
        <v>238.66815681999998</v>
      </c>
      <c r="G149" s="128">
        <v>59.397761579999994</v>
      </c>
      <c r="H149" s="128">
        <v>226.96072477000001</v>
      </c>
      <c r="I149" s="128">
        <v>811.52649734000011</v>
      </c>
      <c r="J149" s="128">
        <v>172.05539901999998</v>
      </c>
      <c r="K149" s="128">
        <v>9.26015707</v>
      </c>
      <c r="L149" s="128">
        <v>48.572070270000005</v>
      </c>
      <c r="M149" s="128">
        <v>0.84232321999999993</v>
      </c>
      <c r="N149" s="128">
        <v>148.25012430999999</v>
      </c>
      <c r="O149" s="128">
        <v>97.214313349999998</v>
      </c>
      <c r="P149" s="128">
        <v>44.681489959999993</v>
      </c>
      <c r="Q149" s="128">
        <v>4.77827074</v>
      </c>
      <c r="R149" s="128">
        <v>893.56849980999993</v>
      </c>
      <c r="S149" s="128">
        <v>8.9176157300000014</v>
      </c>
      <c r="T149" s="128">
        <v>12.960420879999999</v>
      </c>
      <c r="U149" s="128"/>
      <c r="V149" s="128"/>
    </row>
    <row r="150" spans="1:22" hidden="1" outlineLevel="1">
      <c r="A150" s="9">
        <v>44774</v>
      </c>
      <c r="B150" s="128">
        <v>5430.5665138899994</v>
      </c>
      <c r="C150" s="128">
        <v>2075.2106381200001</v>
      </c>
      <c r="D150" s="128">
        <v>11.02754494</v>
      </c>
      <c r="E150" s="128">
        <v>642.88842546000001</v>
      </c>
      <c r="F150" s="128">
        <v>211.46810120000001</v>
      </c>
      <c r="G150" s="128">
        <v>48.606516239999991</v>
      </c>
      <c r="H150" s="128">
        <v>207.63662703999998</v>
      </c>
      <c r="I150" s="128">
        <v>697.83195568000008</v>
      </c>
      <c r="J150" s="128">
        <v>227.59082639999997</v>
      </c>
      <c r="K150" s="128">
        <v>10.77974405</v>
      </c>
      <c r="L150" s="128">
        <v>48.973830639999996</v>
      </c>
      <c r="M150" s="128">
        <v>1.7917265899999999</v>
      </c>
      <c r="N150" s="128">
        <v>156.01932537000002</v>
      </c>
      <c r="O150" s="128">
        <v>95.332356749999988</v>
      </c>
      <c r="P150" s="128">
        <v>64.907630109999999</v>
      </c>
      <c r="Q150" s="128">
        <v>5.7774524999999999</v>
      </c>
      <c r="R150" s="128">
        <v>903.61717073000011</v>
      </c>
      <c r="S150" s="128">
        <v>8.6733597299999996</v>
      </c>
      <c r="T150" s="128">
        <v>12.433282339999998</v>
      </c>
      <c r="U150" s="128"/>
      <c r="V150" s="128"/>
    </row>
    <row r="151" spans="1:22" hidden="1" outlineLevel="1">
      <c r="A151" s="9">
        <v>44805</v>
      </c>
      <c r="B151" s="128">
        <v>5829.9322881899998</v>
      </c>
      <c r="C151" s="128">
        <v>2096.0451837999999</v>
      </c>
      <c r="D151" s="128">
        <v>96.656136950000004</v>
      </c>
      <c r="E151" s="128">
        <v>634.66185266000002</v>
      </c>
      <c r="F151" s="128">
        <v>203.61487449000001</v>
      </c>
      <c r="G151" s="128">
        <v>58.928309629999994</v>
      </c>
      <c r="H151" s="128">
        <v>266.28240617</v>
      </c>
      <c r="I151" s="128">
        <v>922.99052990999996</v>
      </c>
      <c r="J151" s="128">
        <v>246.30701704999996</v>
      </c>
      <c r="K151" s="128">
        <v>11.711923129999999</v>
      </c>
      <c r="L151" s="128">
        <v>60.405351969999998</v>
      </c>
      <c r="M151" s="128">
        <v>0.7094578399999999</v>
      </c>
      <c r="N151" s="128">
        <v>155.96471031000002</v>
      </c>
      <c r="O151" s="128">
        <v>91.122460210000028</v>
      </c>
      <c r="P151" s="128">
        <v>71.714724990000008</v>
      </c>
      <c r="Q151" s="128">
        <v>6.4405751700000007</v>
      </c>
      <c r="R151" s="128">
        <v>883.46386374000008</v>
      </c>
      <c r="S151" s="128">
        <v>8.0378249000000004</v>
      </c>
      <c r="T151" s="128">
        <v>14.87508527</v>
      </c>
      <c r="U151" s="128"/>
      <c r="V151" s="128"/>
    </row>
    <row r="152" spans="1:22" hidden="1" outlineLevel="1">
      <c r="A152" s="9">
        <v>44835</v>
      </c>
      <c r="B152" s="128">
        <v>5889.8558670099992</v>
      </c>
      <c r="C152" s="128">
        <v>2130.1237904</v>
      </c>
      <c r="D152" s="128">
        <v>166.55537815999998</v>
      </c>
      <c r="E152" s="128">
        <v>642.56466103000002</v>
      </c>
      <c r="F152" s="128">
        <v>148.75548140000001</v>
      </c>
      <c r="G152" s="128">
        <v>44.46587607</v>
      </c>
      <c r="H152" s="128">
        <v>264.24590681000001</v>
      </c>
      <c r="I152" s="128">
        <v>853.01711437000006</v>
      </c>
      <c r="J152" s="128">
        <v>279.80596944000001</v>
      </c>
      <c r="K152" s="128">
        <v>16.826810250000001</v>
      </c>
      <c r="L152" s="128">
        <v>61.135275500000006</v>
      </c>
      <c r="M152" s="128">
        <v>4.9227483699999999</v>
      </c>
      <c r="N152" s="128">
        <v>170.17612484999998</v>
      </c>
      <c r="O152" s="128">
        <v>96.714900229999998</v>
      </c>
      <c r="P152" s="128">
        <v>71.605043669999986</v>
      </c>
      <c r="Q152" s="128">
        <v>7.5568475700000004</v>
      </c>
      <c r="R152" s="128">
        <v>908.63877531000003</v>
      </c>
      <c r="S152" s="128">
        <v>7.9923707300000011</v>
      </c>
      <c r="T152" s="128">
        <v>14.752792849999999</v>
      </c>
      <c r="U152" s="128"/>
      <c r="V152" s="128"/>
    </row>
    <row r="153" spans="1:22" hidden="1" outlineLevel="1">
      <c r="A153" s="9">
        <v>44866</v>
      </c>
      <c r="B153" s="128">
        <v>5454.9638920199995</v>
      </c>
      <c r="C153" s="128">
        <v>1746.1693060600001</v>
      </c>
      <c r="D153" s="128">
        <v>185.29873140000001</v>
      </c>
      <c r="E153" s="128">
        <v>664.25338069999998</v>
      </c>
      <c r="F153" s="128">
        <v>126.56598115</v>
      </c>
      <c r="G153" s="128">
        <v>54.191209200000003</v>
      </c>
      <c r="H153" s="128">
        <v>265.37362659000001</v>
      </c>
      <c r="I153" s="128">
        <v>947.04103385999997</v>
      </c>
      <c r="J153" s="128">
        <v>262.42686100999998</v>
      </c>
      <c r="K153" s="128">
        <v>15.82602816</v>
      </c>
      <c r="L153" s="128">
        <v>65.807278089999997</v>
      </c>
      <c r="M153" s="128">
        <v>2.7189116200000001</v>
      </c>
      <c r="N153" s="128">
        <v>167.84050391000002</v>
      </c>
      <c r="O153" s="128">
        <v>95.610063330000003</v>
      </c>
      <c r="P153" s="128">
        <v>84.220220389999994</v>
      </c>
      <c r="Q153" s="128">
        <v>7.3420604300000001</v>
      </c>
      <c r="R153" s="128">
        <v>740.76072708000004</v>
      </c>
      <c r="S153" s="128">
        <v>8.2787835100000002</v>
      </c>
      <c r="T153" s="128">
        <v>15.23918553</v>
      </c>
      <c r="U153" s="128"/>
      <c r="V153" s="128"/>
    </row>
    <row r="154" spans="1:22" hidden="1" outlineLevel="1">
      <c r="A154" s="9">
        <v>44896</v>
      </c>
      <c r="B154" s="128">
        <v>5871.8521380699995</v>
      </c>
      <c r="C154" s="128">
        <v>1750.0026798699998</v>
      </c>
      <c r="D154" s="128">
        <v>173.71577060999999</v>
      </c>
      <c r="E154" s="128">
        <v>840.50510572000007</v>
      </c>
      <c r="F154" s="128">
        <v>190.59843451999998</v>
      </c>
      <c r="G154" s="128">
        <v>65.13597510000001</v>
      </c>
      <c r="H154" s="128">
        <v>383.74557206999998</v>
      </c>
      <c r="I154" s="128">
        <v>1000.4216244000002</v>
      </c>
      <c r="J154" s="128">
        <v>267.03320551999997</v>
      </c>
      <c r="K154" s="128">
        <v>12.978973590000001</v>
      </c>
      <c r="L154" s="128">
        <v>56.417053600000003</v>
      </c>
      <c r="M154" s="128">
        <v>3.4038619800000003</v>
      </c>
      <c r="N154" s="128">
        <v>168.37140082000002</v>
      </c>
      <c r="O154" s="128">
        <v>118.85279414000001</v>
      </c>
      <c r="P154" s="128">
        <v>122.46332993999999</v>
      </c>
      <c r="Q154" s="128">
        <v>6.276646490000001</v>
      </c>
      <c r="R154" s="128">
        <v>685.96188404000009</v>
      </c>
      <c r="S154" s="128">
        <v>8.9536797700000008</v>
      </c>
      <c r="T154" s="128">
        <v>17.014145889999998</v>
      </c>
      <c r="U154" s="128"/>
      <c r="V154" s="128"/>
    </row>
    <row r="155" spans="1:22" hidden="1" outlineLevel="1">
      <c r="A155" s="9">
        <v>44927</v>
      </c>
      <c r="B155" s="128">
        <v>5974.8237873999997</v>
      </c>
      <c r="C155" s="128">
        <v>1874.63661439</v>
      </c>
      <c r="D155" s="128">
        <v>175.65263869</v>
      </c>
      <c r="E155" s="128">
        <v>750.65557610999997</v>
      </c>
      <c r="F155" s="128">
        <v>218.80332568</v>
      </c>
      <c r="G155" s="128">
        <v>41.460095249999995</v>
      </c>
      <c r="H155" s="128">
        <v>304.36172664999998</v>
      </c>
      <c r="I155" s="128">
        <v>1075.1091639400001</v>
      </c>
      <c r="J155" s="128">
        <v>281.72516001999998</v>
      </c>
      <c r="K155" s="128">
        <v>10.872337959999999</v>
      </c>
      <c r="L155" s="128">
        <v>78.47388325</v>
      </c>
      <c r="M155" s="128">
        <v>3.8073769800000004</v>
      </c>
      <c r="N155" s="128">
        <v>191.59849591</v>
      </c>
      <c r="O155" s="128">
        <v>131.47792881999999</v>
      </c>
      <c r="P155" s="128">
        <v>116.42293282999999</v>
      </c>
      <c r="Q155" s="128">
        <v>7.571643410000001</v>
      </c>
      <c r="R155" s="128">
        <v>689.35440468000002</v>
      </c>
      <c r="S155" s="128">
        <v>9.2337639800000009</v>
      </c>
      <c r="T155" s="128">
        <v>13.60671885</v>
      </c>
      <c r="U155" s="128"/>
      <c r="V155" s="128"/>
    </row>
    <row r="156" spans="1:22" hidden="1" outlineLevel="1">
      <c r="A156" s="9">
        <v>44958</v>
      </c>
      <c r="B156" s="128">
        <v>6266.4991319300007</v>
      </c>
      <c r="C156" s="128">
        <v>2076.7872659299996</v>
      </c>
      <c r="D156" s="128">
        <v>191.19517861999998</v>
      </c>
      <c r="E156" s="128">
        <v>713.16226030999997</v>
      </c>
      <c r="F156" s="128">
        <v>197.80419022000001</v>
      </c>
      <c r="G156" s="128">
        <v>65.613058260000003</v>
      </c>
      <c r="H156" s="128">
        <v>271.10621813</v>
      </c>
      <c r="I156" s="128">
        <v>1110.69333699</v>
      </c>
      <c r="J156" s="128">
        <v>270.4262741</v>
      </c>
      <c r="K156" s="128">
        <v>9.1104687700000007</v>
      </c>
      <c r="L156" s="128">
        <v>72.745022589999991</v>
      </c>
      <c r="M156" s="128">
        <v>8.8232529200000016</v>
      </c>
      <c r="N156" s="128">
        <v>185.36841389</v>
      </c>
      <c r="O156" s="128">
        <v>117.35848694000002</v>
      </c>
      <c r="P156" s="128">
        <v>116.64743114000001</v>
      </c>
      <c r="Q156" s="128">
        <v>8.0896897699999997</v>
      </c>
      <c r="R156" s="128">
        <v>826.43915033000007</v>
      </c>
      <c r="S156" s="128">
        <v>9.9295083799999979</v>
      </c>
      <c r="T156" s="128">
        <v>15.199924639999999</v>
      </c>
      <c r="U156" s="128"/>
      <c r="V156" s="128"/>
    </row>
    <row r="157" spans="1:22" hidden="1" outlineLevel="1">
      <c r="A157" s="9">
        <v>44986</v>
      </c>
      <c r="B157" s="128">
        <v>6188.4154108399998</v>
      </c>
      <c r="C157" s="128">
        <v>2193.75917433</v>
      </c>
      <c r="D157" s="128">
        <v>158.16161551999997</v>
      </c>
      <c r="E157" s="128">
        <v>707.59889754999995</v>
      </c>
      <c r="F157" s="128">
        <v>187.74099675000002</v>
      </c>
      <c r="G157" s="128">
        <v>59.047694959999994</v>
      </c>
      <c r="H157" s="128">
        <v>263.33325087000003</v>
      </c>
      <c r="I157" s="128">
        <v>974.83382646999996</v>
      </c>
      <c r="J157" s="128">
        <v>275.29837799999996</v>
      </c>
      <c r="K157" s="128">
        <v>8.7598465600000015</v>
      </c>
      <c r="L157" s="128">
        <v>78.972706200000005</v>
      </c>
      <c r="M157" s="128">
        <v>6.3927427999999997</v>
      </c>
      <c r="N157" s="128">
        <v>193.10964279000004</v>
      </c>
      <c r="O157" s="128">
        <v>148.11730963000002</v>
      </c>
      <c r="P157" s="128">
        <v>118.29749958000001</v>
      </c>
      <c r="Q157" s="128">
        <v>7.9599353700000002</v>
      </c>
      <c r="R157" s="128">
        <v>783.12086580999983</v>
      </c>
      <c r="S157" s="128">
        <v>10.08236943</v>
      </c>
      <c r="T157" s="128">
        <v>13.828658219999999</v>
      </c>
      <c r="U157" s="128"/>
      <c r="V157" s="128"/>
    </row>
    <row r="158" spans="1:22" hidden="1" outlineLevel="1">
      <c r="A158" s="9">
        <v>45017</v>
      </c>
      <c r="B158" s="128">
        <v>6303.5507078799983</v>
      </c>
      <c r="C158" s="128">
        <v>2103.7220846999999</v>
      </c>
      <c r="D158" s="128">
        <v>185.22288246000002</v>
      </c>
      <c r="E158" s="128">
        <v>746.8241218600001</v>
      </c>
      <c r="F158" s="128">
        <v>215.09781291000002</v>
      </c>
      <c r="G158" s="128">
        <v>57.484385830000001</v>
      </c>
      <c r="H158" s="128">
        <v>247.03892879</v>
      </c>
      <c r="I158" s="128">
        <v>1086.8565289400001</v>
      </c>
      <c r="J158" s="128">
        <v>281.88759460999995</v>
      </c>
      <c r="K158" s="128">
        <v>9.9065665900000006</v>
      </c>
      <c r="L158" s="128">
        <v>73.457439870000002</v>
      </c>
      <c r="M158" s="128">
        <v>6.4908603300000003</v>
      </c>
      <c r="N158" s="128">
        <v>195.8002012</v>
      </c>
      <c r="O158" s="128">
        <v>153.38237303</v>
      </c>
      <c r="P158" s="128">
        <v>119.73875541999998</v>
      </c>
      <c r="Q158" s="128">
        <v>8.1027973400000004</v>
      </c>
      <c r="R158" s="128">
        <v>791.24754198000005</v>
      </c>
      <c r="S158" s="128">
        <v>10.23256449</v>
      </c>
      <c r="T158" s="128">
        <v>11.057267529999999</v>
      </c>
      <c r="U158" s="128"/>
      <c r="V158" s="128"/>
    </row>
    <row r="159" spans="1:22" hidden="1" outlineLevel="1">
      <c r="A159" s="9">
        <v>45047</v>
      </c>
      <c r="B159" s="128">
        <v>6504.5949681099992</v>
      </c>
      <c r="C159" s="128">
        <v>2118.28999088</v>
      </c>
      <c r="D159" s="128">
        <v>169.60114109</v>
      </c>
      <c r="E159" s="128">
        <v>783.73841203999996</v>
      </c>
      <c r="F159" s="128">
        <v>182.56391396000001</v>
      </c>
      <c r="G159" s="128">
        <v>57.945376569999993</v>
      </c>
      <c r="H159" s="128">
        <v>293.64564547999998</v>
      </c>
      <c r="I159" s="128">
        <v>1214.8405493499999</v>
      </c>
      <c r="J159" s="128">
        <v>283.33831742000001</v>
      </c>
      <c r="K159" s="128">
        <v>10.67900699</v>
      </c>
      <c r="L159" s="128">
        <v>79.093879779999995</v>
      </c>
      <c r="M159" s="128">
        <v>8.3796167299999986</v>
      </c>
      <c r="N159" s="128">
        <v>201.94058598999996</v>
      </c>
      <c r="O159" s="128">
        <v>172.87975874</v>
      </c>
      <c r="P159" s="128">
        <v>114.51940894999998</v>
      </c>
      <c r="Q159" s="128">
        <v>8.0807941500000009</v>
      </c>
      <c r="R159" s="128">
        <v>778.16755939999996</v>
      </c>
      <c r="S159" s="128">
        <v>15.08419365</v>
      </c>
      <c r="T159" s="128">
        <v>11.806816939999999</v>
      </c>
      <c r="U159" s="128"/>
      <c r="V159" s="128"/>
    </row>
    <row r="160" spans="1:22" hidden="1" outlineLevel="1">
      <c r="A160" s="9">
        <v>45078</v>
      </c>
      <c r="B160" s="128">
        <v>6503.7195494199987</v>
      </c>
      <c r="C160" s="128">
        <v>2073.38898062</v>
      </c>
      <c r="D160" s="128">
        <v>382.72392639000003</v>
      </c>
      <c r="E160" s="128">
        <v>708.78062166000007</v>
      </c>
      <c r="F160" s="128">
        <v>124.58285524999999</v>
      </c>
      <c r="G160" s="128">
        <v>56.124914930000003</v>
      </c>
      <c r="H160" s="128">
        <v>241.90938026999999</v>
      </c>
      <c r="I160" s="128">
        <v>1326.44192638</v>
      </c>
      <c r="J160" s="128">
        <v>258.61347003999998</v>
      </c>
      <c r="K160" s="128">
        <v>14.184045530000001</v>
      </c>
      <c r="L160" s="128">
        <v>69.424664589999992</v>
      </c>
      <c r="M160" s="128">
        <v>2.9543877600000004</v>
      </c>
      <c r="N160" s="128">
        <v>234.20077006999998</v>
      </c>
      <c r="O160" s="128">
        <v>175.57237805</v>
      </c>
      <c r="P160" s="128">
        <v>118.43490337</v>
      </c>
      <c r="Q160" s="128">
        <v>7.6945482500000004</v>
      </c>
      <c r="R160" s="128">
        <v>681.8944166</v>
      </c>
      <c r="S160" s="128">
        <v>14.793809319999999</v>
      </c>
      <c r="T160" s="128">
        <v>11.999550340000001</v>
      </c>
      <c r="U160" s="128"/>
      <c r="V160" s="128"/>
    </row>
    <row r="161" spans="1:22" hidden="1" outlineLevel="1">
      <c r="A161" s="9">
        <v>45108</v>
      </c>
      <c r="B161" s="128">
        <v>6569.4993531699993</v>
      </c>
      <c r="C161" s="128">
        <v>2120.21557966</v>
      </c>
      <c r="D161" s="128">
        <v>388.24862939999997</v>
      </c>
      <c r="E161" s="128">
        <v>795.09089647000008</v>
      </c>
      <c r="F161" s="128">
        <v>100.09071981</v>
      </c>
      <c r="G161" s="128">
        <v>55.291028439999991</v>
      </c>
      <c r="H161" s="128">
        <v>242.33357793000002</v>
      </c>
      <c r="I161" s="128">
        <v>1246.3644246199999</v>
      </c>
      <c r="J161" s="128">
        <v>246.2533511</v>
      </c>
      <c r="K161" s="128">
        <v>14.563316950000001</v>
      </c>
      <c r="L161" s="128">
        <v>81.892523460000007</v>
      </c>
      <c r="M161" s="128">
        <v>3.35177858</v>
      </c>
      <c r="N161" s="128">
        <v>215.8772879</v>
      </c>
      <c r="O161" s="128">
        <v>191.22231724000002</v>
      </c>
      <c r="P161" s="128">
        <v>147.50924648999998</v>
      </c>
      <c r="Q161" s="128">
        <v>7.5884815400000001</v>
      </c>
      <c r="R161" s="128">
        <v>684.23932618999993</v>
      </c>
      <c r="S161" s="128">
        <v>15.948039159999999</v>
      </c>
      <c r="T161" s="128">
        <v>13.418828229999999</v>
      </c>
      <c r="U161" s="128"/>
      <c r="V161" s="128"/>
    </row>
    <row r="162" spans="1:22" hidden="1" outlineLevel="1">
      <c r="A162" s="9">
        <v>45139</v>
      </c>
      <c r="B162" s="128">
        <v>6663.3131838899999</v>
      </c>
      <c r="C162" s="128">
        <v>2092.7103505800001</v>
      </c>
      <c r="D162" s="128">
        <v>400.22016518999999</v>
      </c>
      <c r="E162" s="128">
        <v>868.07198541000002</v>
      </c>
      <c r="F162" s="128">
        <v>76.852925679999998</v>
      </c>
      <c r="G162" s="128">
        <v>54.371129340000003</v>
      </c>
      <c r="H162" s="128">
        <v>246.95348678999997</v>
      </c>
      <c r="I162" s="128">
        <v>1167.7256355500001</v>
      </c>
      <c r="J162" s="128">
        <v>344.24223674000001</v>
      </c>
      <c r="K162" s="128">
        <v>20.132673009999998</v>
      </c>
      <c r="L162" s="128">
        <v>79.421558649999994</v>
      </c>
      <c r="M162" s="128">
        <v>4.6557260899999999</v>
      </c>
      <c r="N162" s="128">
        <v>230.04831476000001</v>
      </c>
      <c r="O162" s="128">
        <v>209.07214334</v>
      </c>
      <c r="P162" s="128">
        <v>180.38044043999997</v>
      </c>
      <c r="Q162" s="128">
        <v>12.30097338</v>
      </c>
      <c r="R162" s="128">
        <v>642.32089660000008</v>
      </c>
      <c r="S162" s="128">
        <v>18.27201646</v>
      </c>
      <c r="T162" s="128">
        <v>15.560525879999998</v>
      </c>
      <c r="U162" s="128"/>
      <c r="V162" s="128"/>
    </row>
    <row r="163" spans="1:22" hidden="1" outlineLevel="1">
      <c r="A163" s="9">
        <v>45170</v>
      </c>
      <c r="B163" s="128">
        <v>6599.2321075500004</v>
      </c>
      <c r="C163" s="128">
        <v>1968.4856536499997</v>
      </c>
      <c r="D163" s="128">
        <v>402.25555667999998</v>
      </c>
      <c r="E163" s="128">
        <v>991.86151591000021</v>
      </c>
      <c r="F163" s="128">
        <v>105.96992229</v>
      </c>
      <c r="G163" s="128">
        <v>57.101540149999991</v>
      </c>
      <c r="H163" s="128">
        <v>285.04882451000003</v>
      </c>
      <c r="I163" s="128">
        <v>987.54495757000018</v>
      </c>
      <c r="J163" s="128">
        <v>414.96884472999994</v>
      </c>
      <c r="K163" s="128">
        <v>20.637459439999997</v>
      </c>
      <c r="L163" s="128">
        <v>78.169948120000001</v>
      </c>
      <c r="M163" s="128">
        <v>5.6999636999999996</v>
      </c>
      <c r="N163" s="128">
        <v>224.45924497999999</v>
      </c>
      <c r="O163" s="128">
        <v>185.01758174999998</v>
      </c>
      <c r="P163" s="128">
        <v>181.28879612</v>
      </c>
      <c r="Q163" s="128">
        <v>14.4758256</v>
      </c>
      <c r="R163" s="128">
        <v>636.79380237999999</v>
      </c>
      <c r="S163" s="128">
        <v>18.123798770000001</v>
      </c>
      <c r="T163" s="128">
        <v>21.328871200000002</v>
      </c>
      <c r="U163" s="128"/>
      <c r="V163" s="128"/>
    </row>
    <row r="164" spans="1:22" hidden="1" outlineLevel="1">
      <c r="A164" s="9">
        <v>45200</v>
      </c>
      <c r="B164" s="128">
        <v>6772.4072306500011</v>
      </c>
      <c r="C164" s="128">
        <v>1905.9616976899999</v>
      </c>
      <c r="D164" s="128">
        <v>385.46204704999997</v>
      </c>
      <c r="E164" s="128">
        <v>995.26440623999997</v>
      </c>
      <c r="F164" s="128">
        <v>92.190776579999991</v>
      </c>
      <c r="G164" s="128">
        <v>59.796487669999998</v>
      </c>
      <c r="H164" s="128">
        <v>250.14296711999998</v>
      </c>
      <c r="I164" s="128">
        <v>1131.7882132400002</v>
      </c>
      <c r="J164" s="128">
        <v>557.67885650999995</v>
      </c>
      <c r="K164" s="128">
        <v>20.06773269</v>
      </c>
      <c r="L164" s="128">
        <v>83.174148140000014</v>
      </c>
      <c r="M164" s="128">
        <v>5.3092225499999994</v>
      </c>
      <c r="N164" s="128">
        <v>195.15370849999999</v>
      </c>
      <c r="O164" s="128">
        <v>187.57773886000001</v>
      </c>
      <c r="P164" s="128">
        <v>195.92065626999999</v>
      </c>
      <c r="Q164" s="128">
        <v>15.673459159999997</v>
      </c>
      <c r="R164" s="128">
        <v>648.57111696000004</v>
      </c>
      <c r="S164" s="128">
        <v>18.380473209999998</v>
      </c>
      <c r="T164" s="128">
        <v>24.293522210000003</v>
      </c>
      <c r="U164" s="128"/>
      <c r="V164" s="128"/>
    </row>
    <row r="165" spans="1:22" hidden="1" outlineLevel="1">
      <c r="A165" s="9">
        <v>45231</v>
      </c>
      <c r="B165" s="128">
        <v>6807.5034014999992</v>
      </c>
      <c r="C165" s="128">
        <v>1864.0839123200003</v>
      </c>
      <c r="D165" s="128">
        <v>260.34385569</v>
      </c>
      <c r="E165" s="128">
        <v>959.31686650000006</v>
      </c>
      <c r="F165" s="128">
        <v>136.89643816</v>
      </c>
      <c r="G165" s="128">
        <v>67.625424679999995</v>
      </c>
      <c r="H165" s="128">
        <v>235.92562099</v>
      </c>
      <c r="I165" s="128">
        <v>1164.4800549500001</v>
      </c>
      <c r="J165" s="128">
        <v>592.1525134200001</v>
      </c>
      <c r="K165" s="128">
        <v>19.511697959999999</v>
      </c>
      <c r="L165" s="128">
        <v>82.179737579999994</v>
      </c>
      <c r="M165" s="128">
        <v>19.448135350000001</v>
      </c>
      <c r="N165" s="128">
        <v>202.93550483999999</v>
      </c>
      <c r="O165" s="128">
        <v>188.72223374000004</v>
      </c>
      <c r="P165" s="128">
        <v>170.75540928000001</v>
      </c>
      <c r="Q165" s="128">
        <v>14.33358995</v>
      </c>
      <c r="R165" s="128">
        <v>779.12456169999996</v>
      </c>
      <c r="S165" s="128">
        <v>16.289219969999998</v>
      </c>
      <c r="T165" s="128">
        <v>33.378624420000001</v>
      </c>
      <c r="U165" s="128"/>
      <c r="V165" s="128"/>
    </row>
    <row r="166" spans="1:22" hidden="1" outlineLevel="1">
      <c r="A166" s="9">
        <v>45261</v>
      </c>
      <c r="B166" s="128">
        <v>7295.9541802200001</v>
      </c>
      <c r="C166" s="128">
        <v>1673.1330912400001</v>
      </c>
      <c r="D166" s="128">
        <v>428.11060300999998</v>
      </c>
      <c r="E166" s="128">
        <v>1176.0416753300001</v>
      </c>
      <c r="F166" s="128">
        <v>253.77113105000004</v>
      </c>
      <c r="G166" s="128">
        <v>92.679748379999992</v>
      </c>
      <c r="H166" s="128">
        <v>359.00705535999998</v>
      </c>
      <c r="I166" s="128">
        <v>1427.6505136999999</v>
      </c>
      <c r="J166" s="128">
        <v>573.48170626000001</v>
      </c>
      <c r="K166" s="128">
        <v>22.122189819999999</v>
      </c>
      <c r="L166" s="128">
        <v>78.269319270000011</v>
      </c>
      <c r="M166" s="128">
        <v>6.6902266399999997</v>
      </c>
      <c r="N166" s="128">
        <v>231.37408567</v>
      </c>
      <c r="O166" s="128">
        <v>217.86109698000001</v>
      </c>
      <c r="P166" s="128">
        <v>173.42554306</v>
      </c>
      <c r="Q166" s="128">
        <v>12.951065059999999</v>
      </c>
      <c r="R166" s="128">
        <v>517.60964221999996</v>
      </c>
      <c r="S166" s="128">
        <v>15.529525100000001</v>
      </c>
      <c r="T166" s="128">
        <v>36.245962070000004</v>
      </c>
      <c r="U166" s="128"/>
      <c r="V166" s="128"/>
    </row>
    <row r="167" spans="1:22" hidden="1" outlineLevel="1">
      <c r="A167" s="9">
        <v>45292</v>
      </c>
      <c r="B167" s="128">
        <v>6357.87120194</v>
      </c>
      <c r="C167" s="128">
        <v>1189.0969806000001</v>
      </c>
      <c r="D167" s="128">
        <v>596.67878145999998</v>
      </c>
      <c r="E167" s="128">
        <v>1067.77602626</v>
      </c>
      <c r="F167" s="128">
        <v>231.17516462</v>
      </c>
      <c r="G167" s="128">
        <v>68.258600869999995</v>
      </c>
      <c r="H167" s="128">
        <v>265.08889830999999</v>
      </c>
      <c r="I167" s="128">
        <v>1372.9655695299998</v>
      </c>
      <c r="J167" s="128">
        <v>341.18592266000002</v>
      </c>
      <c r="K167" s="128">
        <v>18.396176799999999</v>
      </c>
      <c r="L167" s="128">
        <v>87.80540499</v>
      </c>
      <c r="M167" s="128">
        <v>5.4142287699999994</v>
      </c>
      <c r="N167" s="128">
        <v>210.26430032000002</v>
      </c>
      <c r="O167" s="128">
        <v>223.48854334999999</v>
      </c>
      <c r="P167" s="128">
        <v>169.33364784</v>
      </c>
      <c r="Q167" s="128">
        <v>13.58505437</v>
      </c>
      <c r="R167" s="128">
        <v>449.15546620999999</v>
      </c>
      <c r="S167" s="128">
        <v>16.856268380000003</v>
      </c>
      <c r="T167" s="128">
        <v>31.3461666</v>
      </c>
      <c r="U167" s="128"/>
      <c r="V167" s="128"/>
    </row>
    <row r="168" spans="1:22" hidden="1" outlineLevel="1">
      <c r="A168" s="9">
        <v>45323</v>
      </c>
      <c r="B168" s="128">
        <v>6887.9517453399976</v>
      </c>
      <c r="C168" s="128">
        <v>1401.7357739000001</v>
      </c>
      <c r="D168" s="128">
        <v>564.59247000000005</v>
      </c>
      <c r="E168" s="128">
        <v>1063.6396824299998</v>
      </c>
      <c r="F168" s="128">
        <v>290.85904958999993</v>
      </c>
      <c r="G168" s="128">
        <v>62.528415170000002</v>
      </c>
      <c r="H168" s="128">
        <v>220.11368478000003</v>
      </c>
      <c r="I168" s="128">
        <v>1455.39288154</v>
      </c>
      <c r="J168" s="128">
        <v>433.71220383000002</v>
      </c>
      <c r="K168" s="128">
        <v>18.454262660000001</v>
      </c>
      <c r="L168" s="128">
        <v>92.812332209999994</v>
      </c>
      <c r="M168" s="128">
        <v>8.5685069599999988</v>
      </c>
      <c r="N168" s="128">
        <v>220.06232304000002</v>
      </c>
      <c r="O168" s="128">
        <v>194.86140993999999</v>
      </c>
      <c r="P168" s="128">
        <v>173.40278939000001</v>
      </c>
      <c r="Q168" s="128">
        <v>13.486568770000002</v>
      </c>
      <c r="R168" s="128">
        <v>625.04132580999999</v>
      </c>
      <c r="S168" s="128">
        <v>17.315327490000001</v>
      </c>
      <c r="T168" s="128">
        <v>31.372737829999998</v>
      </c>
      <c r="U168" s="128"/>
      <c r="V168" s="128"/>
    </row>
    <row r="169" spans="1:22" hidden="1" outlineLevel="1">
      <c r="A169" s="9">
        <v>45352</v>
      </c>
      <c r="B169" s="128">
        <v>7107.0094517500002</v>
      </c>
      <c r="C169" s="128">
        <v>1808.8825989100001</v>
      </c>
      <c r="D169" s="128">
        <v>462.52514413</v>
      </c>
      <c r="E169" s="128">
        <v>1050.2061806500001</v>
      </c>
      <c r="F169" s="128">
        <v>266.08457799000001</v>
      </c>
      <c r="G169" s="128">
        <v>101.42141140000001</v>
      </c>
      <c r="H169" s="128">
        <v>176.26655376000002</v>
      </c>
      <c r="I169" s="128">
        <v>1479.8453249500001</v>
      </c>
      <c r="J169" s="128">
        <v>347.20426696000004</v>
      </c>
      <c r="K169" s="128">
        <v>18.296234070000001</v>
      </c>
      <c r="L169" s="128">
        <v>89.606065409999985</v>
      </c>
      <c r="M169" s="128">
        <v>2.4558365200000001</v>
      </c>
      <c r="N169" s="128">
        <v>255.93448951999997</v>
      </c>
      <c r="O169" s="128">
        <v>223.37228780000001</v>
      </c>
      <c r="P169" s="128">
        <v>166.96032299000001</v>
      </c>
      <c r="Q169" s="128">
        <v>13.16828046</v>
      </c>
      <c r="R169" s="128">
        <v>590.33053245999986</v>
      </c>
      <c r="S169" s="128">
        <v>15.49464358</v>
      </c>
      <c r="T169" s="128">
        <v>38.954700189999997</v>
      </c>
      <c r="U169" s="128"/>
      <c r="V169" s="128"/>
    </row>
    <row r="170" spans="1:22" hidden="1" outlineLevel="1">
      <c r="A170" s="9">
        <v>45383</v>
      </c>
      <c r="B170" s="128">
        <v>7587.68001972</v>
      </c>
      <c r="C170" s="128">
        <v>1922.4132753499998</v>
      </c>
      <c r="D170" s="128">
        <v>574.17385403999992</v>
      </c>
      <c r="E170" s="128">
        <v>1169.6006904499998</v>
      </c>
      <c r="F170" s="128">
        <v>366.35659311999996</v>
      </c>
      <c r="G170" s="128">
        <v>86.094789020000007</v>
      </c>
      <c r="H170" s="128">
        <v>242.62786502</v>
      </c>
      <c r="I170" s="128">
        <v>1562.2291428100002</v>
      </c>
      <c r="J170" s="128">
        <v>355.59036419000006</v>
      </c>
      <c r="K170" s="128">
        <v>13.951741570000001</v>
      </c>
      <c r="L170" s="128">
        <v>80.020717869999999</v>
      </c>
      <c r="M170" s="128">
        <v>1.4064339300000002</v>
      </c>
      <c r="N170" s="128">
        <v>211.47923543999997</v>
      </c>
      <c r="O170" s="128">
        <v>204.24746631999994</v>
      </c>
      <c r="P170" s="128">
        <v>160.93871289999998</v>
      </c>
      <c r="Q170" s="128">
        <v>10.879932640000002</v>
      </c>
      <c r="R170" s="128">
        <v>560.86765858000001</v>
      </c>
      <c r="S170" s="128">
        <v>17.520405629999999</v>
      </c>
      <c r="T170" s="128">
        <v>47.281140840000006</v>
      </c>
      <c r="U170" s="128"/>
      <c r="V170" s="128"/>
    </row>
    <row r="171" spans="1:22" hidden="1" outlineLevel="1">
      <c r="A171" s="9">
        <v>45413</v>
      </c>
      <c r="B171" s="128">
        <v>8019.2346310800012</v>
      </c>
      <c r="C171" s="128">
        <v>2373.6021563999998</v>
      </c>
      <c r="D171" s="128">
        <v>706.00195597999993</v>
      </c>
      <c r="E171" s="128">
        <v>1244.8903741300001</v>
      </c>
      <c r="F171" s="128">
        <v>286.70359326999994</v>
      </c>
      <c r="G171" s="128">
        <v>79.110892760000013</v>
      </c>
      <c r="H171" s="128">
        <v>225.91392207000001</v>
      </c>
      <c r="I171" s="128">
        <v>1483.5771209100001</v>
      </c>
      <c r="J171" s="128">
        <v>338.97054256000001</v>
      </c>
      <c r="K171" s="128">
        <v>19.219212239999997</v>
      </c>
      <c r="L171" s="128">
        <v>80.743605779999996</v>
      </c>
      <c r="M171" s="128">
        <v>7.8996903799999991</v>
      </c>
      <c r="N171" s="128">
        <v>203.83086469</v>
      </c>
      <c r="O171" s="128">
        <v>148.14701446000001</v>
      </c>
      <c r="P171" s="128">
        <v>159.02485772</v>
      </c>
      <c r="Q171" s="128">
        <v>9.7775884600000005</v>
      </c>
      <c r="R171" s="128">
        <v>587.89932969000006</v>
      </c>
      <c r="S171" s="128">
        <v>17.339766860000001</v>
      </c>
      <c r="T171" s="128">
        <v>46.58214272</v>
      </c>
      <c r="U171" s="128"/>
      <c r="V171" s="128"/>
    </row>
    <row r="172" spans="1:22" hidden="1" outlineLevel="1">
      <c r="A172" s="9">
        <v>45444</v>
      </c>
      <c r="B172" s="128">
        <v>8235.3437852000006</v>
      </c>
      <c r="C172" s="128">
        <v>2497.29585288</v>
      </c>
      <c r="D172" s="128">
        <v>463.96435436000002</v>
      </c>
      <c r="E172" s="128">
        <v>1388.0828300600001</v>
      </c>
      <c r="F172" s="128">
        <v>336.16948918000003</v>
      </c>
      <c r="G172" s="128">
        <v>83.794631629999998</v>
      </c>
      <c r="H172" s="128">
        <v>254.28853348000001</v>
      </c>
      <c r="I172" s="128">
        <v>1575.9948747500002</v>
      </c>
      <c r="J172" s="128">
        <v>340.83260164000001</v>
      </c>
      <c r="K172" s="128">
        <v>21.259951340000004</v>
      </c>
      <c r="L172" s="128">
        <v>81.119130170000005</v>
      </c>
      <c r="M172" s="128">
        <v>3.7597015499999999</v>
      </c>
      <c r="N172" s="128">
        <v>227.74485386999999</v>
      </c>
      <c r="O172" s="128">
        <v>154.06713332000001</v>
      </c>
      <c r="P172" s="128">
        <v>156.62383771</v>
      </c>
      <c r="Q172" s="128">
        <v>6.7692057800000001</v>
      </c>
      <c r="R172" s="128">
        <v>583.88381561999995</v>
      </c>
      <c r="S172" s="128">
        <v>17.799615160000002</v>
      </c>
      <c r="T172" s="128">
        <v>41.8933727</v>
      </c>
      <c r="U172" s="128"/>
      <c r="V172" s="128"/>
    </row>
    <row r="173" spans="1:22" hidden="1" outlineLevel="1">
      <c r="A173" s="9">
        <v>45474</v>
      </c>
      <c r="B173" s="128">
        <v>10294.445883119999</v>
      </c>
      <c r="C173" s="128">
        <v>4434.7923519300002</v>
      </c>
      <c r="D173" s="128">
        <v>717.32570801000008</v>
      </c>
      <c r="E173" s="128">
        <v>1510.4315613800002</v>
      </c>
      <c r="F173" s="128">
        <v>278.37835659999996</v>
      </c>
      <c r="G173" s="128">
        <v>60.012699150000003</v>
      </c>
      <c r="H173" s="128">
        <v>263.38541217</v>
      </c>
      <c r="I173" s="128">
        <v>1454.9316311299999</v>
      </c>
      <c r="J173" s="128">
        <v>340.86383065999996</v>
      </c>
      <c r="K173" s="128">
        <v>24.434162810000004</v>
      </c>
      <c r="L173" s="128">
        <v>82.279689429999991</v>
      </c>
      <c r="M173" s="128">
        <v>3.4323603399999993</v>
      </c>
      <c r="N173" s="128">
        <v>208.27239434999998</v>
      </c>
      <c r="O173" s="128">
        <v>159.74799939999997</v>
      </c>
      <c r="P173" s="128">
        <v>143.17686326</v>
      </c>
      <c r="Q173" s="128">
        <v>5.8485511200000007</v>
      </c>
      <c r="R173" s="128">
        <v>548.7138989</v>
      </c>
      <c r="S173" s="128">
        <v>18.289068229999998</v>
      </c>
      <c r="T173" s="128">
        <v>40.129344250000003</v>
      </c>
      <c r="U173" s="128"/>
      <c r="V173" s="128"/>
    </row>
    <row r="174" spans="1:22" hidden="1" outlineLevel="1">
      <c r="A174" s="9">
        <v>45505</v>
      </c>
      <c r="B174" s="128">
        <v>9674.5947537499997</v>
      </c>
      <c r="C174" s="128">
        <v>3923.1231723899996</v>
      </c>
      <c r="D174" s="128">
        <v>602.8289586300001</v>
      </c>
      <c r="E174" s="128">
        <v>1507.3611826199999</v>
      </c>
      <c r="F174" s="128">
        <v>288.3923655399999</v>
      </c>
      <c r="G174" s="128">
        <v>54.56401180000001</v>
      </c>
      <c r="H174" s="128">
        <v>185.49993406000002</v>
      </c>
      <c r="I174" s="128">
        <v>1421.5621260100002</v>
      </c>
      <c r="J174" s="128">
        <v>404.49102314999999</v>
      </c>
      <c r="K174" s="128">
        <v>29.520011180000001</v>
      </c>
      <c r="L174" s="128">
        <v>84.278699279999998</v>
      </c>
      <c r="M174" s="128">
        <v>5.2502774999999993</v>
      </c>
      <c r="N174" s="128">
        <v>268.41150191999998</v>
      </c>
      <c r="O174" s="128">
        <v>154.51343702999995</v>
      </c>
      <c r="P174" s="128">
        <v>141.28000788</v>
      </c>
      <c r="Q174" s="128">
        <v>11.919807559999999</v>
      </c>
      <c r="R174" s="128">
        <v>536.12485250000009</v>
      </c>
      <c r="S174" s="128">
        <v>16.714188010000001</v>
      </c>
      <c r="T174" s="128">
        <v>38.759196690000003</v>
      </c>
      <c r="U174" s="128"/>
      <c r="V174" s="128"/>
    </row>
    <row r="175" spans="1:22" hidden="1" outlineLevel="1">
      <c r="A175" s="9">
        <v>45536</v>
      </c>
      <c r="B175" s="128">
        <v>9123.2815895200001</v>
      </c>
      <c r="C175" s="128">
        <v>3258.3166338299993</v>
      </c>
      <c r="D175" s="128">
        <v>698.41108698000005</v>
      </c>
      <c r="E175" s="128">
        <v>1592.2263747399998</v>
      </c>
      <c r="F175" s="128">
        <v>187.71080669999998</v>
      </c>
      <c r="G175" s="128">
        <v>80.591819720000004</v>
      </c>
      <c r="H175" s="128">
        <v>181.93170590999998</v>
      </c>
      <c r="I175" s="128">
        <v>1473.4550847199998</v>
      </c>
      <c r="J175" s="128">
        <v>363.47071099999994</v>
      </c>
      <c r="K175" s="128">
        <v>30.048427839999999</v>
      </c>
      <c r="L175" s="128">
        <v>85.904766640000005</v>
      </c>
      <c r="M175" s="128">
        <v>8.5010630999999979</v>
      </c>
      <c r="N175" s="128">
        <v>274.59086381999998</v>
      </c>
      <c r="O175" s="128">
        <v>168.69619924000006</v>
      </c>
      <c r="P175" s="128">
        <v>137.50757953999999</v>
      </c>
      <c r="Q175" s="128">
        <v>21.700530130000001</v>
      </c>
      <c r="R175" s="128">
        <v>495.78203487999997</v>
      </c>
      <c r="S175" s="128">
        <v>16.405308470000001</v>
      </c>
      <c r="T175" s="128">
        <v>48.030592260000006</v>
      </c>
      <c r="U175" s="128"/>
      <c r="V175" s="128"/>
    </row>
    <row r="176" spans="1:22" hidden="1" outlineLevel="1">
      <c r="A176" s="9">
        <v>45566</v>
      </c>
      <c r="B176" s="128">
        <v>10726.938863179999</v>
      </c>
      <c r="C176" s="128">
        <v>3776.67331294</v>
      </c>
      <c r="D176" s="128">
        <v>803.13838267999995</v>
      </c>
      <c r="E176" s="128">
        <v>2357.5880325600001</v>
      </c>
      <c r="F176" s="128">
        <v>220.70266343</v>
      </c>
      <c r="G176" s="128">
        <v>59.181946819999993</v>
      </c>
      <c r="H176" s="128">
        <v>254.35144235999999</v>
      </c>
      <c r="I176" s="128">
        <v>1661.6189474400003</v>
      </c>
      <c r="J176" s="128">
        <v>340.80105900999996</v>
      </c>
      <c r="K176" s="128">
        <v>32.952292080000007</v>
      </c>
      <c r="L176" s="128">
        <v>91.667665639999996</v>
      </c>
      <c r="M176" s="128">
        <v>0.69946456999999995</v>
      </c>
      <c r="N176" s="128">
        <v>258.63331668000001</v>
      </c>
      <c r="O176" s="128">
        <v>164.44197955000001</v>
      </c>
      <c r="P176" s="128">
        <v>151.74147113000001</v>
      </c>
      <c r="Q176" s="128">
        <v>16.126738570000004</v>
      </c>
      <c r="R176" s="128">
        <v>477.34179936000004</v>
      </c>
      <c r="S176" s="128">
        <v>16.42229335</v>
      </c>
      <c r="T176" s="128">
        <v>42.856055010000006</v>
      </c>
      <c r="U176" s="128"/>
      <c r="V176" s="128"/>
    </row>
    <row r="177" spans="1:22" hidden="1" outlineLevel="1">
      <c r="A177" s="9">
        <v>45597</v>
      </c>
      <c r="B177" s="128">
        <v>10867.23322559</v>
      </c>
      <c r="C177" s="128">
        <v>4186.5071409900002</v>
      </c>
      <c r="D177" s="128">
        <v>590.25264230999994</v>
      </c>
      <c r="E177" s="128">
        <v>2211.4689341000003</v>
      </c>
      <c r="F177" s="128">
        <v>410.01497789000007</v>
      </c>
      <c r="G177" s="128">
        <v>52.286340980000006</v>
      </c>
      <c r="H177" s="128">
        <v>223.80029695999997</v>
      </c>
      <c r="I177" s="128">
        <v>1472.4737444199998</v>
      </c>
      <c r="J177" s="128">
        <v>385.11555039000001</v>
      </c>
      <c r="K177" s="128">
        <v>27.653298230000001</v>
      </c>
      <c r="L177" s="128">
        <v>81.112562279999992</v>
      </c>
      <c r="M177" s="128">
        <v>0.49726336000000004</v>
      </c>
      <c r="N177" s="128">
        <v>341.64064094000003</v>
      </c>
      <c r="O177" s="128">
        <v>165.55419516000001</v>
      </c>
      <c r="P177" s="128">
        <v>142.98948950000002</v>
      </c>
      <c r="Q177" s="128">
        <v>15.807156009999998</v>
      </c>
      <c r="R177" s="128">
        <v>490.04787474</v>
      </c>
      <c r="S177" s="128">
        <v>16.86020023</v>
      </c>
      <c r="T177" s="128">
        <v>53.150917100000001</v>
      </c>
      <c r="U177" s="128"/>
      <c r="V177" s="128"/>
    </row>
    <row r="178" spans="1:22">
      <c r="A178" s="9">
        <v>45627</v>
      </c>
      <c r="B178" s="128">
        <v>11032.810695940001</v>
      </c>
      <c r="C178" s="128">
        <v>3795.3699058099992</v>
      </c>
      <c r="D178" s="128">
        <v>618.62322038000002</v>
      </c>
      <c r="E178" s="128">
        <v>2264.3588138499999</v>
      </c>
      <c r="F178" s="128">
        <v>663.72347719999982</v>
      </c>
      <c r="G178" s="128">
        <v>69.09499396999999</v>
      </c>
      <c r="H178" s="128">
        <v>375.58245478999999</v>
      </c>
      <c r="I178" s="128">
        <v>1607.2667736899998</v>
      </c>
      <c r="J178" s="128">
        <v>348.40737988999996</v>
      </c>
      <c r="K178" s="128">
        <v>28.87635345</v>
      </c>
      <c r="L178" s="128">
        <v>100.93251243</v>
      </c>
      <c r="M178" s="128">
        <v>1.3715217900000001</v>
      </c>
      <c r="N178" s="128">
        <v>326.53580021000005</v>
      </c>
      <c r="O178" s="128">
        <v>217.46640474</v>
      </c>
      <c r="P178" s="128">
        <v>142.27797183999999</v>
      </c>
      <c r="Q178" s="128">
        <v>14.19481094</v>
      </c>
      <c r="R178" s="128">
        <v>386.40480923999996</v>
      </c>
      <c r="S178" s="128">
        <v>17.930860939999999</v>
      </c>
      <c r="T178" s="128">
        <v>54.392630779999998</v>
      </c>
      <c r="U178" s="128"/>
      <c r="V178" s="128"/>
    </row>
    <row r="179" spans="1:22">
      <c r="A179" s="9">
        <v>45658</v>
      </c>
      <c r="B179" s="128">
        <v>9874.9145808799985</v>
      </c>
      <c r="C179" s="128">
        <v>4665.4630571799989</v>
      </c>
      <c r="D179" s="128">
        <v>35.83982237</v>
      </c>
      <c r="E179" s="128">
        <v>1999.53528605</v>
      </c>
      <c r="F179" s="128">
        <v>449.30940048000002</v>
      </c>
      <c r="G179" s="128">
        <v>72.323215529999999</v>
      </c>
      <c r="H179" s="128">
        <v>284.07839475000003</v>
      </c>
      <c r="I179" s="128">
        <v>949.22477944000002</v>
      </c>
      <c r="J179" s="128">
        <v>310.38496684</v>
      </c>
      <c r="K179" s="128">
        <v>25.469630110000001</v>
      </c>
      <c r="L179" s="128">
        <v>111.49509789</v>
      </c>
      <c r="M179" s="128">
        <v>1.1064523199999998</v>
      </c>
      <c r="N179" s="128">
        <v>307.34053391999998</v>
      </c>
      <c r="O179" s="128">
        <v>181.12473619000002</v>
      </c>
      <c r="P179" s="128">
        <v>128.19429804999999</v>
      </c>
      <c r="Q179" s="128">
        <v>15.035885850000001</v>
      </c>
      <c r="R179" s="128">
        <v>270.04818779000004</v>
      </c>
      <c r="S179" s="128">
        <v>18.440583030000003</v>
      </c>
      <c r="T179" s="128">
        <v>50.500253089999994</v>
      </c>
      <c r="U179" s="128"/>
      <c r="V179" s="128"/>
    </row>
    <row r="180" spans="1:22">
      <c r="A180" s="9">
        <v>45689</v>
      </c>
      <c r="B180" s="128">
        <v>10889.724030850002</v>
      </c>
      <c r="C180" s="128">
        <v>4792.907848159999</v>
      </c>
      <c r="D180" s="128">
        <v>584.33388635000006</v>
      </c>
      <c r="E180" s="128">
        <v>1636.0423203599998</v>
      </c>
      <c r="F180" s="128">
        <v>577.72133783999993</v>
      </c>
      <c r="G180" s="128">
        <v>70.566590409999989</v>
      </c>
      <c r="H180" s="128">
        <v>224.08576192000001</v>
      </c>
      <c r="I180" s="128">
        <v>1354.3957958000001</v>
      </c>
      <c r="J180" s="128">
        <v>361.21473984999994</v>
      </c>
      <c r="K180" s="128">
        <v>20.301151979999997</v>
      </c>
      <c r="L180" s="128">
        <v>109.19028187000001</v>
      </c>
      <c r="M180" s="128">
        <v>2.9222258800000001</v>
      </c>
      <c r="N180" s="128">
        <v>344.04990639999994</v>
      </c>
      <c r="O180" s="128">
        <v>169.58804497000003</v>
      </c>
      <c r="P180" s="128">
        <v>129.20149509000001</v>
      </c>
      <c r="Q180" s="128">
        <v>13.326299220000001</v>
      </c>
      <c r="R180" s="128">
        <v>438.81148133000005</v>
      </c>
      <c r="S180" s="128">
        <v>16.584152770000003</v>
      </c>
      <c r="T180" s="128">
        <v>44.480710650000006</v>
      </c>
      <c r="U180" s="128"/>
      <c r="V180" s="128"/>
    </row>
    <row r="181" spans="1:22">
      <c r="A181" s="9">
        <v>45717</v>
      </c>
      <c r="B181" s="128">
        <v>10797.29522219</v>
      </c>
      <c r="C181" s="128">
        <v>4836.4817393100002</v>
      </c>
      <c r="D181" s="128">
        <v>487.47145137000001</v>
      </c>
      <c r="E181" s="128">
        <v>1616.1224937700001</v>
      </c>
      <c r="F181" s="128">
        <v>585.65845875000002</v>
      </c>
      <c r="G181" s="128">
        <v>69.009070399999999</v>
      </c>
      <c r="H181" s="128">
        <v>204.95817522999994</v>
      </c>
      <c r="I181" s="128">
        <v>1358.8616581299998</v>
      </c>
      <c r="J181" s="128">
        <v>373.42327788</v>
      </c>
      <c r="K181" s="128">
        <v>17.400434310000001</v>
      </c>
      <c r="L181" s="128">
        <v>106.00901718000001</v>
      </c>
      <c r="M181" s="128">
        <v>19.14201697</v>
      </c>
      <c r="N181" s="128">
        <v>345.75216391000004</v>
      </c>
      <c r="O181" s="128">
        <v>165.55665668999998</v>
      </c>
      <c r="P181" s="128">
        <v>129.38840476999999</v>
      </c>
      <c r="Q181" s="128">
        <v>12.452196559999999</v>
      </c>
      <c r="R181" s="128">
        <v>408.96719236000007</v>
      </c>
      <c r="S181" s="128">
        <v>16.690139079999998</v>
      </c>
      <c r="T181" s="128">
        <v>43.95067551999999</v>
      </c>
      <c r="U181" s="128"/>
      <c r="V181" s="128"/>
    </row>
    <row r="182" spans="1:22">
      <c r="A182" s="9">
        <v>45748</v>
      </c>
      <c r="B182" s="128">
        <v>11196.050224370001</v>
      </c>
      <c r="C182" s="128">
        <v>4975.6582992700005</v>
      </c>
      <c r="D182" s="128">
        <v>517.50343476</v>
      </c>
      <c r="E182" s="128">
        <v>1708.6937538199998</v>
      </c>
      <c r="F182" s="128">
        <v>622.69342379000011</v>
      </c>
      <c r="G182" s="128">
        <v>72.932832739999995</v>
      </c>
      <c r="H182" s="128">
        <v>325.37478530999999</v>
      </c>
      <c r="I182" s="128">
        <v>1375.5626867000001</v>
      </c>
      <c r="J182" s="128">
        <v>322.83109974999996</v>
      </c>
      <c r="K182" s="128">
        <v>16.645410479999999</v>
      </c>
      <c r="L182" s="128">
        <v>115.32756634</v>
      </c>
      <c r="M182" s="128">
        <v>20.438243459999999</v>
      </c>
      <c r="N182" s="128">
        <v>325.83605311999997</v>
      </c>
      <c r="O182" s="128">
        <v>167.61240749999999</v>
      </c>
      <c r="P182" s="128">
        <v>139.32343821999996</v>
      </c>
      <c r="Q182" s="128">
        <v>12.764027110000001</v>
      </c>
      <c r="R182" s="128">
        <v>413.05895663000001</v>
      </c>
      <c r="S182" s="128">
        <v>16.014975390000004</v>
      </c>
      <c r="T182" s="128">
        <v>47.778829979999998</v>
      </c>
      <c r="U182" s="128"/>
      <c r="V182" s="128"/>
    </row>
    <row r="183" spans="1:22">
      <c r="A183" s="9">
        <v>45778</v>
      </c>
      <c r="B183" s="128">
        <v>10385.610723069998</v>
      </c>
      <c r="C183" s="128">
        <v>4467.3777311599997</v>
      </c>
      <c r="D183" s="128">
        <v>474.98994661999996</v>
      </c>
      <c r="E183" s="128">
        <v>1607.6898495</v>
      </c>
      <c r="F183" s="128">
        <v>527.46227407000015</v>
      </c>
      <c r="G183" s="128">
        <v>69.874322030000002</v>
      </c>
      <c r="H183" s="128">
        <v>253.6370958</v>
      </c>
      <c r="I183" s="128">
        <v>1389.1679946499999</v>
      </c>
      <c r="J183" s="128">
        <v>313.29616035000004</v>
      </c>
      <c r="K183" s="128">
        <v>19.635125220000003</v>
      </c>
      <c r="L183" s="128">
        <v>116.91474511</v>
      </c>
      <c r="M183" s="128">
        <v>20.61666993</v>
      </c>
      <c r="N183" s="128">
        <v>337.58188546999997</v>
      </c>
      <c r="O183" s="128">
        <v>163.14354088999997</v>
      </c>
      <c r="P183" s="128">
        <v>132.37066609000001</v>
      </c>
      <c r="Q183" s="128">
        <v>11.454100800000001</v>
      </c>
      <c r="R183" s="128">
        <v>409.91131364</v>
      </c>
      <c r="S183" s="128">
        <v>15.596871989999999</v>
      </c>
      <c r="T183" s="128">
        <v>54.890429750000003</v>
      </c>
      <c r="U183" s="128"/>
      <c r="V183" s="128"/>
    </row>
    <row r="184" spans="1:22">
      <c r="A184" s="9">
        <v>45809</v>
      </c>
      <c r="B184" s="128">
        <v>10916.227888939999</v>
      </c>
      <c r="C184" s="128">
        <v>4799.6508504599997</v>
      </c>
      <c r="D184" s="128">
        <v>494.42346180999999</v>
      </c>
      <c r="E184" s="128">
        <v>1728.1274635300001</v>
      </c>
      <c r="F184" s="128">
        <v>425.54021263999999</v>
      </c>
      <c r="G184" s="128">
        <v>66.370644810000002</v>
      </c>
      <c r="H184" s="128">
        <v>442.21887023000005</v>
      </c>
      <c r="I184" s="128">
        <v>1395.7383038200001</v>
      </c>
      <c r="J184" s="128">
        <v>300.10483003000002</v>
      </c>
      <c r="K184" s="128">
        <v>20.172858860000002</v>
      </c>
      <c r="L184" s="128">
        <v>123.07481692</v>
      </c>
      <c r="M184" s="128">
        <v>19.79457051</v>
      </c>
      <c r="N184" s="128">
        <v>345.58655585999998</v>
      </c>
      <c r="O184" s="128">
        <v>150.19908900999997</v>
      </c>
      <c r="P184" s="128">
        <v>141.78035606</v>
      </c>
      <c r="Q184" s="128">
        <v>8.9061202399999999</v>
      </c>
      <c r="R184" s="128">
        <v>388.09046035000006</v>
      </c>
      <c r="S184" s="128">
        <v>14.907842230000002</v>
      </c>
      <c r="T184" s="128">
        <v>51.540581569999993</v>
      </c>
      <c r="U184" s="128"/>
      <c r="V184" s="128"/>
    </row>
    <row r="185" spans="1:22">
      <c r="A185" s="9">
        <v>45839</v>
      </c>
      <c r="B185" s="128">
        <v>10962.42787317</v>
      </c>
      <c r="C185" s="128">
        <v>4679.1540591600005</v>
      </c>
      <c r="D185" s="128">
        <v>482.00063807999999</v>
      </c>
      <c r="E185" s="128">
        <v>1904.8926114900003</v>
      </c>
      <c r="F185" s="128">
        <v>427.92167973999995</v>
      </c>
      <c r="G185" s="128">
        <v>72.345923800000008</v>
      </c>
      <c r="H185" s="128">
        <v>329.56326416999997</v>
      </c>
      <c r="I185" s="128">
        <v>1581.9519159399999</v>
      </c>
      <c r="J185" s="128">
        <v>286.04356347999999</v>
      </c>
      <c r="K185" s="128">
        <v>21.57923697</v>
      </c>
      <c r="L185" s="128">
        <v>135.43745999999999</v>
      </c>
      <c r="M185" s="128">
        <v>14.092001269999999</v>
      </c>
      <c r="N185" s="128">
        <v>321.16688822999998</v>
      </c>
      <c r="O185" s="128">
        <v>133.26601602</v>
      </c>
      <c r="P185" s="128">
        <v>128.58960931999999</v>
      </c>
      <c r="Q185" s="128">
        <v>9.3474569199999991</v>
      </c>
      <c r="R185" s="128">
        <v>369.69497436</v>
      </c>
      <c r="S185" s="128">
        <v>14.833222740000002</v>
      </c>
      <c r="T185" s="128">
        <v>50.547351480000003</v>
      </c>
      <c r="U185" s="128"/>
      <c r="V185" s="128"/>
    </row>
    <row r="186" spans="1:22">
      <c r="A186" s="9">
        <v>45870</v>
      </c>
      <c r="B186" s="128">
        <v>9943.9187344599995</v>
      </c>
      <c r="C186" s="128">
        <v>4402.2904744699999</v>
      </c>
      <c r="D186" s="128">
        <v>31.071933739999999</v>
      </c>
      <c r="E186" s="128">
        <v>1929.7598228100001</v>
      </c>
      <c r="F186" s="128">
        <v>358.88850217000004</v>
      </c>
      <c r="G186" s="128">
        <v>73.354587449999997</v>
      </c>
      <c r="H186" s="128">
        <v>296.90801842000002</v>
      </c>
      <c r="I186" s="128">
        <v>1336.6081784800001</v>
      </c>
      <c r="J186" s="128">
        <v>328.94144953</v>
      </c>
      <c r="K186" s="128">
        <v>23.440952460000002</v>
      </c>
      <c r="L186" s="128">
        <v>133.93665572999998</v>
      </c>
      <c r="M186" s="128">
        <v>14.037372300000001</v>
      </c>
      <c r="N186" s="128">
        <v>319.32355919000003</v>
      </c>
      <c r="O186" s="128">
        <v>128.71532665999999</v>
      </c>
      <c r="P186" s="128">
        <v>133.24110989999997</v>
      </c>
      <c r="Q186" s="128">
        <v>20.175523040000002</v>
      </c>
      <c r="R186" s="128">
        <v>351.02777799999996</v>
      </c>
      <c r="S186" s="128">
        <v>14.423206349999999</v>
      </c>
      <c r="T186" s="128">
        <v>47.774283760000003</v>
      </c>
      <c r="U186" s="128"/>
      <c r="V186" s="128"/>
    </row>
    <row r="187" spans="1:22">
      <c r="A187" s="9">
        <v>45901</v>
      </c>
      <c r="B187" s="128">
        <v>9969.269369040001</v>
      </c>
      <c r="C187" s="128">
        <v>4146.2786464699993</v>
      </c>
      <c r="D187" s="128">
        <v>30.910960609999997</v>
      </c>
      <c r="E187" s="128">
        <v>2148.1098730400004</v>
      </c>
      <c r="F187" s="128">
        <v>335.05389397999994</v>
      </c>
      <c r="G187" s="128">
        <v>84.681878990000001</v>
      </c>
      <c r="H187" s="128">
        <v>276.02839487999995</v>
      </c>
      <c r="I187" s="128">
        <v>1356.8399420200001</v>
      </c>
      <c r="J187" s="128">
        <v>320.96801506000003</v>
      </c>
      <c r="K187" s="128">
        <v>22.943986779999999</v>
      </c>
      <c r="L187" s="128">
        <v>143.95705900999999</v>
      </c>
      <c r="M187" s="128">
        <v>14.092938739999997</v>
      </c>
      <c r="N187" s="128">
        <v>339.57065541000003</v>
      </c>
      <c r="O187" s="128">
        <v>155.2764822</v>
      </c>
      <c r="P187" s="128">
        <v>136.36544378000002</v>
      </c>
      <c r="Q187" s="128">
        <v>23.952800620000001</v>
      </c>
      <c r="R187" s="128">
        <v>357.16164196</v>
      </c>
      <c r="S187" s="128">
        <v>13.29474181</v>
      </c>
      <c r="T187" s="128">
        <v>63.782013679999999</v>
      </c>
      <c r="U187" s="128"/>
      <c r="V187" s="128"/>
    </row>
    <row r="188" spans="1:22">
      <c r="A188" s="9">
        <v>45931</v>
      </c>
      <c r="B188" s="128">
        <v>10204.392828579998</v>
      </c>
      <c r="C188" s="128">
        <v>4397.9806990999996</v>
      </c>
      <c r="D188" s="128">
        <v>33.119456589999999</v>
      </c>
      <c r="E188" s="128">
        <v>2341.6780287299994</v>
      </c>
      <c r="F188" s="128">
        <v>253.16753463000003</v>
      </c>
      <c r="G188" s="128">
        <v>84.726788079999992</v>
      </c>
      <c r="H188" s="128">
        <v>319.49264018999997</v>
      </c>
      <c r="I188" s="128">
        <v>1307.7553287899998</v>
      </c>
      <c r="J188" s="128">
        <v>302.93161233999996</v>
      </c>
      <c r="K188" s="128">
        <v>19.148974089999999</v>
      </c>
      <c r="L188" s="128">
        <v>144.14415868</v>
      </c>
      <c r="M188" s="128">
        <v>14.416658589999999</v>
      </c>
      <c r="N188" s="128">
        <v>289.16566481000001</v>
      </c>
      <c r="O188" s="128">
        <v>114.62851551</v>
      </c>
      <c r="P188" s="128">
        <v>129.59070506999998</v>
      </c>
      <c r="Q188" s="128">
        <v>22.889221940000002</v>
      </c>
      <c r="R188" s="128">
        <v>361.27645946999996</v>
      </c>
      <c r="S188" s="128">
        <v>11.41107405</v>
      </c>
      <c r="T188" s="128">
        <v>56.869307919999997</v>
      </c>
      <c r="U188" s="128"/>
      <c r="V188" s="128"/>
    </row>
    <row r="189" spans="1:22">
      <c r="A189" s="9">
        <v>45962</v>
      </c>
      <c r="B189" s="128">
        <v>9450.5203687799985</v>
      </c>
      <c r="C189" s="128">
        <v>3704.6841011499992</v>
      </c>
      <c r="D189" s="128">
        <v>39.613512150000005</v>
      </c>
      <c r="E189" s="128">
        <v>2238.4509154799998</v>
      </c>
      <c r="F189" s="128">
        <v>204.81340559</v>
      </c>
      <c r="G189" s="128">
        <v>83.998125009999995</v>
      </c>
      <c r="H189" s="128">
        <v>351.05426007</v>
      </c>
      <c r="I189" s="128">
        <v>1350.9235581899998</v>
      </c>
      <c r="J189" s="128">
        <v>318.48575344</v>
      </c>
      <c r="K189" s="128">
        <v>17.027825360000001</v>
      </c>
      <c r="L189" s="128">
        <v>136.01324137999998</v>
      </c>
      <c r="M189" s="128">
        <v>14.45806228</v>
      </c>
      <c r="N189" s="128">
        <v>286.44547985000003</v>
      </c>
      <c r="O189" s="128">
        <v>104.38298295</v>
      </c>
      <c r="P189" s="128">
        <v>122.36789714</v>
      </c>
      <c r="Q189" s="128">
        <v>22.542349609999999</v>
      </c>
      <c r="R189" s="128">
        <v>367.07148003999998</v>
      </c>
      <c r="S189" s="128">
        <v>12.254981450000002</v>
      </c>
      <c r="T189" s="128">
        <v>75.932437640000003</v>
      </c>
      <c r="U189" s="128"/>
      <c r="V189" s="128"/>
    </row>
    <row r="190" spans="1:22">
      <c r="A190" s="9">
        <v>45992</v>
      </c>
      <c r="B190" s="128">
        <v>9500.0825594199996</v>
      </c>
      <c r="C190" s="128">
        <v>2985.8074631300001</v>
      </c>
      <c r="D190" s="128">
        <v>42.474777189999998</v>
      </c>
      <c r="E190" s="128">
        <v>2448.0995253300002</v>
      </c>
      <c r="F190" s="128">
        <v>293.03674351999996</v>
      </c>
      <c r="G190" s="128">
        <v>90.80898556999999</v>
      </c>
      <c r="H190" s="128">
        <v>506.19759469000007</v>
      </c>
      <c r="I190" s="128">
        <v>1556.9137336599997</v>
      </c>
      <c r="J190" s="128">
        <v>440.88409844999995</v>
      </c>
      <c r="K190" s="128">
        <v>25.240426859999999</v>
      </c>
      <c r="L190" s="128">
        <v>133.18659642</v>
      </c>
      <c r="M190" s="128">
        <v>14.12719347</v>
      </c>
      <c r="N190" s="128">
        <v>315.34453535</v>
      </c>
      <c r="O190" s="128">
        <v>135.12090716000003</v>
      </c>
      <c r="P190" s="128">
        <v>121.74218956</v>
      </c>
      <c r="Q190" s="128">
        <v>26.727974649999997</v>
      </c>
      <c r="R190" s="128">
        <v>291.27337037000001</v>
      </c>
      <c r="S190" s="128">
        <v>13.85692967</v>
      </c>
      <c r="T190" s="128">
        <v>59.239514370000002</v>
      </c>
      <c r="U190" s="128"/>
      <c r="V190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31" width="6.5546875" style="147" customWidth="1"/>
    <col min="32" max="32" width="10" style="21" bestFit="1" customWidth="1"/>
    <col min="33" max="16384" width="9.109375" style="21"/>
  </cols>
  <sheetData>
    <row r="1" spans="1:31">
      <c r="A1" s="18" t="s">
        <v>129</v>
      </c>
    </row>
    <row r="2" spans="1:31" ht="5.25" customHeight="1">
      <c r="A2" s="161"/>
    </row>
    <row r="3" spans="1:31" ht="27.75" customHeight="1">
      <c r="A3" s="224" t="s">
        <v>104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31" ht="12.75" customHeight="1">
      <c r="A4" s="14" t="s">
        <v>128</v>
      </c>
    </row>
    <row r="5" spans="1:31" ht="12.75" customHeight="1">
      <c r="A5" s="15" t="s">
        <v>50</v>
      </c>
    </row>
    <row r="6" spans="1:31" s="20" customFormat="1" ht="12.75" customHeight="1">
      <c r="A6" s="201" t="s">
        <v>0</v>
      </c>
      <c r="B6" s="190" t="s">
        <v>15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8"/>
    </row>
    <row r="7" spans="1:31" s="20" customFormat="1" ht="12.75" customHeight="1">
      <c r="A7" s="202"/>
      <c r="B7" s="190"/>
      <c r="C7" s="235" t="s">
        <v>66</v>
      </c>
      <c r="D7" s="235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  <c r="T7" s="204" t="s">
        <v>192</v>
      </c>
      <c r="U7" s="204"/>
      <c r="V7" s="204"/>
      <c r="W7" s="234"/>
      <c r="X7" s="234"/>
      <c r="Y7" s="234"/>
      <c r="Z7" s="204" t="s">
        <v>193</v>
      </c>
      <c r="AA7" s="204"/>
      <c r="AB7" s="204"/>
      <c r="AC7" s="234"/>
      <c r="AD7" s="234"/>
      <c r="AE7" s="234"/>
    </row>
    <row r="8" spans="1:31" s="20" customFormat="1" ht="88.5" customHeight="1">
      <c r="A8" s="203"/>
      <c r="B8" s="190"/>
      <c r="C8" s="235"/>
      <c r="D8" s="235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66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66</v>
      </c>
      <c r="P8" s="22" t="s">
        <v>6</v>
      </c>
      <c r="Q8" s="22" t="s">
        <v>10</v>
      </c>
      <c r="R8" s="22" t="s">
        <v>11</v>
      </c>
      <c r="S8" s="22" t="s">
        <v>12</v>
      </c>
      <c r="T8" s="145" t="s">
        <v>13</v>
      </c>
      <c r="U8" s="145" t="s">
        <v>66</v>
      </c>
      <c r="V8" s="145" t="s">
        <v>6</v>
      </c>
      <c r="W8" s="145" t="s">
        <v>10</v>
      </c>
      <c r="X8" s="145" t="s">
        <v>11</v>
      </c>
      <c r="Y8" s="145" t="s">
        <v>12</v>
      </c>
      <c r="Z8" s="145" t="s">
        <v>13</v>
      </c>
      <c r="AA8" s="145" t="s">
        <v>66</v>
      </c>
      <c r="AB8" s="145" t="s">
        <v>6</v>
      </c>
      <c r="AC8" s="145" t="s">
        <v>10</v>
      </c>
      <c r="AD8" s="145" t="s">
        <v>11</v>
      </c>
      <c r="AE8" s="145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</row>
    <row r="10" spans="1:31" s="20" customFormat="1" ht="13.8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  <c r="T10" s="144">
        <v>20</v>
      </c>
      <c r="U10" s="146">
        <v>21</v>
      </c>
      <c r="V10" s="144">
        <v>22</v>
      </c>
      <c r="W10" s="146">
        <v>23</v>
      </c>
      <c r="X10" s="144">
        <v>24</v>
      </c>
      <c r="Y10" s="146">
        <v>25</v>
      </c>
      <c r="Z10" s="144">
        <v>20</v>
      </c>
      <c r="AA10" s="146">
        <v>21</v>
      </c>
      <c r="AB10" s="144">
        <v>22</v>
      </c>
      <c r="AC10" s="146">
        <v>23</v>
      </c>
      <c r="AD10" s="144">
        <v>24</v>
      </c>
      <c r="AE10" s="146">
        <v>25</v>
      </c>
    </row>
    <row r="11" spans="1:31" ht="15" hidden="1" customHeight="1" outlineLevel="1">
      <c r="A11" s="9">
        <v>40544</v>
      </c>
      <c r="B11" s="46">
        <v>19.768599999999999</v>
      </c>
      <c r="C11" s="46">
        <v>20.558599999999998</v>
      </c>
      <c r="D11" s="46">
        <v>19.3721</v>
      </c>
      <c r="E11" s="46">
        <v>19.573899999999998</v>
      </c>
      <c r="F11" s="46">
        <v>18.886199999999999</v>
      </c>
      <c r="G11" s="46">
        <v>0</v>
      </c>
      <c r="H11" s="46">
        <v>20.240100000000002</v>
      </c>
      <c r="I11" s="46">
        <v>20.558599999999998</v>
      </c>
      <c r="J11" s="46">
        <v>20.0608</v>
      </c>
      <c r="K11" s="46">
        <v>20.5548</v>
      </c>
      <c r="L11" s="46">
        <v>19.024899999999999</v>
      </c>
      <c r="M11" s="46">
        <v>0</v>
      </c>
      <c r="N11" s="46">
        <v>13.729699999999999</v>
      </c>
      <c r="O11" s="46">
        <v>0</v>
      </c>
      <c r="P11" s="46">
        <v>13.729699999999999</v>
      </c>
      <c r="Q11" s="46">
        <v>13.832800000000001</v>
      </c>
      <c r="R11" s="46">
        <v>11.8582</v>
      </c>
      <c r="S11" s="46">
        <v>0</v>
      </c>
      <c r="T11" s="149" t="s">
        <v>185</v>
      </c>
      <c r="U11" s="149" t="s">
        <v>185</v>
      </c>
      <c r="V11" s="149" t="s">
        <v>185</v>
      </c>
      <c r="W11" s="149" t="s">
        <v>185</v>
      </c>
      <c r="X11" s="149" t="s">
        <v>185</v>
      </c>
      <c r="Y11" s="149" t="s">
        <v>185</v>
      </c>
      <c r="Z11" s="149" t="s">
        <v>185</v>
      </c>
      <c r="AA11" s="149" t="s">
        <v>185</v>
      </c>
      <c r="AB11" s="149" t="s">
        <v>185</v>
      </c>
      <c r="AC11" s="149" t="s">
        <v>185</v>
      </c>
      <c r="AD11" s="149" t="s">
        <v>185</v>
      </c>
      <c r="AE11" s="149" t="s">
        <v>185</v>
      </c>
    </row>
    <row r="12" spans="1:31" hidden="1" outlineLevel="1">
      <c r="A12" s="9">
        <v>40575</v>
      </c>
      <c r="B12" s="46">
        <v>20.523599999999998</v>
      </c>
      <c r="C12" s="46">
        <v>21.820599999999999</v>
      </c>
      <c r="D12" s="46">
        <v>20.033100000000001</v>
      </c>
      <c r="E12" s="46">
        <v>20.270600000000002</v>
      </c>
      <c r="F12" s="46">
        <v>19.5578</v>
      </c>
      <c r="G12" s="46">
        <v>0</v>
      </c>
      <c r="H12" s="46">
        <v>20.691500000000001</v>
      </c>
      <c r="I12" s="46">
        <v>21.820599999999999</v>
      </c>
      <c r="J12" s="46">
        <v>20.248999999999999</v>
      </c>
      <c r="K12" s="46">
        <v>20.270600000000002</v>
      </c>
      <c r="L12" s="46">
        <v>20.200600000000001</v>
      </c>
      <c r="M12" s="46">
        <v>0</v>
      </c>
      <c r="N12" s="46">
        <v>14.073</v>
      </c>
      <c r="O12" s="46">
        <v>0</v>
      </c>
      <c r="P12" s="46">
        <v>14.073</v>
      </c>
      <c r="Q12" s="46" t="s">
        <v>123</v>
      </c>
      <c r="R12" s="46">
        <v>14.073</v>
      </c>
      <c r="S12" s="46">
        <v>0</v>
      </c>
      <c r="T12" s="149" t="s">
        <v>185</v>
      </c>
      <c r="U12" s="149" t="s">
        <v>185</v>
      </c>
      <c r="V12" s="149" t="s">
        <v>185</v>
      </c>
      <c r="W12" s="149" t="s">
        <v>185</v>
      </c>
      <c r="X12" s="149" t="s">
        <v>185</v>
      </c>
      <c r="Y12" s="149" t="s">
        <v>185</v>
      </c>
      <c r="Z12" s="149" t="s">
        <v>185</v>
      </c>
      <c r="AA12" s="149" t="s">
        <v>185</v>
      </c>
      <c r="AB12" s="149" t="s">
        <v>185</v>
      </c>
      <c r="AC12" s="149" t="s">
        <v>185</v>
      </c>
      <c r="AD12" s="149" t="s">
        <v>185</v>
      </c>
      <c r="AE12" s="149" t="s">
        <v>185</v>
      </c>
    </row>
    <row r="13" spans="1:31" hidden="1" outlineLevel="1">
      <c r="A13" s="9">
        <v>40603</v>
      </c>
      <c r="B13" s="46">
        <v>19.565200000000001</v>
      </c>
      <c r="C13" s="46">
        <v>21.3293</v>
      </c>
      <c r="D13" s="46">
        <v>19.1921</v>
      </c>
      <c r="E13" s="46">
        <v>19.979700000000001</v>
      </c>
      <c r="F13" s="46">
        <v>17.450800000000001</v>
      </c>
      <c r="G13" s="46">
        <v>0</v>
      </c>
      <c r="H13" s="46">
        <v>19.668500000000002</v>
      </c>
      <c r="I13" s="46">
        <v>21.3293</v>
      </c>
      <c r="J13" s="46">
        <v>19.3095</v>
      </c>
      <c r="K13" s="46">
        <v>20.001799999999999</v>
      </c>
      <c r="L13" s="46">
        <v>17.678100000000001</v>
      </c>
      <c r="M13" s="46">
        <v>0</v>
      </c>
      <c r="N13" s="46">
        <v>13.8276</v>
      </c>
      <c r="O13" s="46">
        <v>0</v>
      </c>
      <c r="P13" s="46">
        <v>13.8276</v>
      </c>
      <c r="Q13" s="46">
        <v>10</v>
      </c>
      <c r="R13" s="46">
        <v>14.120100000000001</v>
      </c>
      <c r="S13" s="46">
        <v>0</v>
      </c>
      <c r="T13" s="149" t="s">
        <v>185</v>
      </c>
      <c r="U13" s="149" t="s">
        <v>185</v>
      </c>
      <c r="V13" s="149" t="s">
        <v>185</v>
      </c>
      <c r="W13" s="149" t="s">
        <v>185</v>
      </c>
      <c r="X13" s="149" t="s">
        <v>185</v>
      </c>
      <c r="Y13" s="149" t="s">
        <v>185</v>
      </c>
      <c r="Z13" s="149" t="s">
        <v>185</v>
      </c>
      <c r="AA13" s="149" t="s">
        <v>185</v>
      </c>
      <c r="AB13" s="149" t="s">
        <v>185</v>
      </c>
      <c r="AC13" s="149" t="s">
        <v>185</v>
      </c>
      <c r="AD13" s="149" t="s">
        <v>185</v>
      </c>
      <c r="AE13" s="149" t="s">
        <v>185</v>
      </c>
    </row>
    <row r="14" spans="1:31" hidden="1" outlineLevel="1">
      <c r="A14" s="9">
        <v>40634</v>
      </c>
      <c r="B14" s="46">
        <v>20.365300000000001</v>
      </c>
      <c r="C14" s="46">
        <v>21.139700000000001</v>
      </c>
      <c r="D14" s="46">
        <v>20.125800000000002</v>
      </c>
      <c r="E14" s="46">
        <v>19.431999999999999</v>
      </c>
      <c r="F14" s="46">
        <v>21.5305</v>
      </c>
      <c r="G14" s="46">
        <v>0</v>
      </c>
      <c r="H14" s="46">
        <v>20.498699999999999</v>
      </c>
      <c r="I14" s="46">
        <v>21.139700000000001</v>
      </c>
      <c r="J14" s="46">
        <v>20.291</v>
      </c>
      <c r="K14" s="46">
        <v>19.501100000000001</v>
      </c>
      <c r="L14" s="46">
        <v>22.069800000000001</v>
      </c>
      <c r="M14" s="46">
        <v>0</v>
      </c>
      <c r="N14" s="46">
        <v>16.660799999999998</v>
      </c>
      <c r="O14" s="46">
        <v>0</v>
      </c>
      <c r="P14" s="46">
        <v>16.660799999999998</v>
      </c>
      <c r="Q14" s="46">
        <v>14</v>
      </c>
      <c r="R14" s="46">
        <v>17.2639</v>
      </c>
      <c r="S14" s="46">
        <v>0</v>
      </c>
      <c r="T14" s="149" t="s">
        <v>185</v>
      </c>
      <c r="U14" s="149" t="s">
        <v>185</v>
      </c>
      <c r="V14" s="149" t="s">
        <v>185</v>
      </c>
      <c r="W14" s="149" t="s">
        <v>185</v>
      </c>
      <c r="X14" s="149" t="s">
        <v>185</v>
      </c>
      <c r="Y14" s="149" t="s">
        <v>185</v>
      </c>
      <c r="Z14" s="149" t="s">
        <v>185</v>
      </c>
      <c r="AA14" s="149" t="s">
        <v>185</v>
      </c>
      <c r="AB14" s="149" t="s">
        <v>185</v>
      </c>
      <c r="AC14" s="149" t="s">
        <v>185</v>
      </c>
      <c r="AD14" s="149" t="s">
        <v>185</v>
      </c>
      <c r="AE14" s="149" t="s">
        <v>185</v>
      </c>
    </row>
    <row r="15" spans="1:31" hidden="1" outlineLevel="1">
      <c r="A15" s="9">
        <v>40664</v>
      </c>
      <c r="B15" s="46">
        <v>20.198799999999999</v>
      </c>
      <c r="C15" s="46">
        <v>20.371600000000001</v>
      </c>
      <c r="D15" s="46">
        <v>20.1006</v>
      </c>
      <c r="E15" s="46">
        <v>20.582000000000001</v>
      </c>
      <c r="F15" s="46">
        <v>19.807200000000002</v>
      </c>
      <c r="G15" s="46">
        <v>16.5</v>
      </c>
      <c r="H15" s="46">
        <v>20.536999999999999</v>
      </c>
      <c r="I15" s="46">
        <v>20.371600000000001</v>
      </c>
      <c r="J15" s="46">
        <v>20.638500000000001</v>
      </c>
      <c r="K15" s="46">
        <v>20.736599999999999</v>
      </c>
      <c r="L15" s="46">
        <v>20.9207</v>
      </c>
      <c r="M15" s="46">
        <v>16.5</v>
      </c>
      <c r="N15" s="46">
        <v>13.4527</v>
      </c>
      <c r="O15" s="46">
        <v>0</v>
      </c>
      <c r="P15" s="46">
        <v>13.4527</v>
      </c>
      <c r="Q15" s="46">
        <v>13.9071</v>
      </c>
      <c r="R15" s="46">
        <v>13.364599999999999</v>
      </c>
      <c r="S15" s="46">
        <v>0</v>
      </c>
      <c r="T15" s="149" t="s">
        <v>185</v>
      </c>
      <c r="U15" s="149" t="s">
        <v>185</v>
      </c>
      <c r="V15" s="149" t="s">
        <v>185</v>
      </c>
      <c r="W15" s="149" t="s">
        <v>185</v>
      </c>
      <c r="X15" s="149" t="s">
        <v>185</v>
      </c>
      <c r="Y15" s="149" t="s">
        <v>185</v>
      </c>
      <c r="Z15" s="149" t="s">
        <v>185</v>
      </c>
      <c r="AA15" s="149" t="s">
        <v>185</v>
      </c>
      <c r="AB15" s="149" t="s">
        <v>185</v>
      </c>
      <c r="AC15" s="149" t="s">
        <v>185</v>
      </c>
      <c r="AD15" s="149" t="s">
        <v>185</v>
      </c>
      <c r="AE15" s="149" t="s">
        <v>185</v>
      </c>
    </row>
    <row r="16" spans="1:31" hidden="1" outlineLevel="1">
      <c r="A16" s="9">
        <v>40695</v>
      </c>
      <c r="B16" s="46">
        <v>18.378499999999999</v>
      </c>
      <c r="C16" s="46">
        <v>20.972300000000001</v>
      </c>
      <c r="D16" s="46">
        <v>17.436</v>
      </c>
      <c r="E16" s="46">
        <v>15.8973</v>
      </c>
      <c r="F16" s="46">
        <v>19.6096</v>
      </c>
      <c r="G16" s="46">
        <v>20</v>
      </c>
      <c r="H16" s="46">
        <v>18.4328</v>
      </c>
      <c r="I16" s="46">
        <v>20.972300000000001</v>
      </c>
      <c r="J16" s="46">
        <v>17.501799999999999</v>
      </c>
      <c r="K16" s="46">
        <v>15.983499999999999</v>
      </c>
      <c r="L16" s="46">
        <v>19.6356</v>
      </c>
      <c r="M16" s="46">
        <v>20</v>
      </c>
      <c r="N16" s="46">
        <v>10.101699999999999</v>
      </c>
      <c r="O16" s="46">
        <v>0</v>
      </c>
      <c r="P16" s="46">
        <v>10.101699999999999</v>
      </c>
      <c r="Q16" s="46">
        <v>8.1610999999999994</v>
      </c>
      <c r="R16" s="46">
        <v>15.241400000000001</v>
      </c>
      <c r="S16" s="46">
        <v>0</v>
      </c>
      <c r="T16" s="149" t="s">
        <v>185</v>
      </c>
      <c r="U16" s="149" t="s">
        <v>185</v>
      </c>
      <c r="V16" s="149" t="s">
        <v>185</v>
      </c>
      <c r="W16" s="149" t="s">
        <v>185</v>
      </c>
      <c r="X16" s="149" t="s">
        <v>185</v>
      </c>
      <c r="Y16" s="149" t="s">
        <v>185</v>
      </c>
      <c r="Z16" s="149" t="s">
        <v>185</v>
      </c>
      <c r="AA16" s="149" t="s">
        <v>185</v>
      </c>
      <c r="AB16" s="149" t="s">
        <v>185</v>
      </c>
      <c r="AC16" s="149" t="s">
        <v>185</v>
      </c>
      <c r="AD16" s="149" t="s">
        <v>185</v>
      </c>
      <c r="AE16" s="149" t="s">
        <v>185</v>
      </c>
    </row>
    <row r="17" spans="1:31" hidden="1" outlineLevel="1">
      <c r="A17" s="9">
        <v>40725</v>
      </c>
      <c r="B17" s="46">
        <v>19.032</v>
      </c>
      <c r="C17" s="46">
        <v>19.4373</v>
      </c>
      <c r="D17" s="46">
        <v>18.808</v>
      </c>
      <c r="E17" s="46">
        <v>18.941600000000001</v>
      </c>
      <c r="F17" s="46">
        <v>18.792899999999999</v>
      </c>
      <c r="G17" s="46">
        <v>15.2</v>
      </c>
      <c r="H17" s="46">
        <v>19.1723</v>
      </c>
      <c r="I17" s="46">
        <v>19.4373</v>
      </c>
      <c r="J17" s="46">
        <v>19.017299999999999</v>
      </c>
      <c r="K17" s="46">
        <v>19.1158</v>
      </c>
      <c r="L17" s="46">
        <v>18.761299999999999</v>
      </c>
      <c r="M17" s="46">
        <v>0</v>
      </c>
      <c r="N17" s="46">
        <v>15.219099999999999</v>
      </c>
      <c r="O17" s="46">
        <v>0</v>
      </c>
      <c r="P17" s="46">
        <v>15.219099999999999</v>
      </c>
      <c r="Q17" s="46">
        <v>8.8851999999999993</v>
      </c>
      <c r="R17" s="46">
        <v>19.2361</v>
      </c>
      <c r="S17" s="46">
        <v>15.2</v>
      </c>
      <c r="T17" s="149" t="s">
        <v>185</v>
      </c>
      <c r="U17" s="149" t="s">
        <v>185</v>
      </c>
      <c r="V17" s="149" t="s">
        <v>185</v>
      </c>
      <c r="W17" s="149" t="s">
        <v>185</v>
      </c>
      <c r="X17" s="149" t="s">
        <v>185</v>
      </c>
      <c r="Y17" s="149" t="s">
        <v>185</v>
      </c>
      <c r="Z17" s="149" t="s">
        <v>185</v>
      </c>
      <c r="AA17" s="149" t="s">
        <v>185</v>
      </c>
      <c r="AB17" s="149" t="s">
        <v>185</v>
      </c>
      <c r="AC17" s="149" t="s">
        <v>185</v>
      </c>
      <c r="AD17" s="149" t="s">
        <v>185</v>
      </c>
      <c r="AE17" s="149" t="s">
        <v>185</v>
      </c>
    </row>
    <row r="18" spans="1:31" hidden="1" outlineLevel="1">
      <c r="A18" s="9">
        <v>40756</v>
      </c>
      <c r="B18" s="46">
        <v>18.418299999999999</v>
      </c>
      <c r="C18" s="46">
        <v>18.351800000000001</v>
      </c>
      <c r="D18" s="46">
        <v>18.455200000000001</v>
      </c>
      <c r="E18" s="46">
        <v>18.325500000000002</v>
      </c>
      <c r="F18" s="46">
        <v>18.838999999999999</v>
      </c>
      <c r="G18" s="46">
        <v>20.226900000000001</v>
      </c>
      <c r="H18" s="46">
        <v>18.478100000000001</v>
      </c>
      <c r="I18" s="46">
        <v>18.351800000000001</v>
      </c>
      <c r="J18" s="46">
        <v>18.549199999999999</v>
      </c>
      <c r="K18" s="46">
        <v>18.381</v>
      </c>
      <c r="L18" s="46">
        <v>19.067399999999999</v>
      </c>
      <c r="M18" s="46">
        <v>20.226900000000001</v>
      </c>
      <c r="N18" s="46">
        <v>12.355</v>
      </c>
      <c r="O18" s="46">
        <v>0</v>
      </c>
      <c r="P18" s="46">
        <v>12.355</v>
      </c>
      <c r="Q18" s="46">
        <v>9.5</v>
      </c>
      <c r="R18" s="46">
        <v>13.627700000000001</v>
      </c>
      <c r="S18" s="46">
        <v>0</v>
      </c>
      <c r="T18" s="149" t="s">
        <v>185</v>
      </c>
      <c r="U18" s="149" t="s">
        <v>185</v>
      </c>
      <c r="V18" s="149" t="s">
        <v>185</v>
      </c>
      <c r="W18" s="149" t="s">
        <v>185</v>
      </c>
      <c r="X18" s="149" t="s">
        <v>185</v>
      </c>
      <c r="Y18" s="149" t="s">
        <v>185</v>
      </c>
      <c r="Z18" s="149" t="s">
        <v>185</v>
      </c>
      <c r="AA18" s="149" t="s">
        <v>185</v>
      </c>
      <c r="AB18" s="149" t="s">
        <v>185</v>
      </c>
      <c r="AC18" s="149" t="s">
        <v>185</v>
      </c>
      <c r="AD18" s="149" t="s">
        <v>185</v>
      </c>
      <c r="AE18" s="149" t="s">
        <v>185</v>
      </c>
    </row>
    <row r="19" spans="1:31" hidden="1" outlineLevel="1">
      <c r="A19" s="9">
        <v>40787</v>
      </c>
      <c r="B19" s="46">
        <v>17.175999999999998</v>
      </c>
      <c r="C19" s="46">
        <v>18.8718</v>
      </c>
      <c r="D19" s="46">
        <v>16.163</v>
      </c>
      <c r="E19" s="46">
        <v>16.418099999999999</v>
      </c>
      <c r="F19" s="46">
        <v>15.1046</v>
      </c>
      <c r="G19" s="46">
        <v>0</v>
      </c>
      <c r="H19" s="46">
        <v>17.716899999999999</v>
      </c>
      <c r="I19" s="46">
        <v>18.8718</v>
      </c>
      <c r="J19" s="46">
        <v>16.9665</v>
      </c>
      <c r="K19" s="46">
        <v>16.4451</v>
      </c>
      <c r="L19" s="46">
        <v>20.533799999999999</v>
      </c>
      <c r="M19" s="46">
        <v>0</v>
      </c>
      <c r="N19" s="46">
        <v>7.0164999999999997</v>
      </c>
      <c r="O19" s="46">
        <v>0</v>
      </c>
      <c r="P19" s="46">
        <v>7.0164999999999997</v>
      </c>
      <c r="Q19" s="46">
        <v>10.6335</v>
      </c>
      <c r="R19" s="46">
        <v>6.8406000000000002</v>
      </c>
      <c r="S19" s="46">
        <v>0</v>
      </c>
      <c r="T19" s="149" t="s">
        <v>185</v>
      </c>
      <c r="U19" s="149" t="s">
        <v>185</v>
      </c>
      <c r="V19" s="149" t="s">
        <v>185</v>
      </c>
      <c r="W19" s="149" t="s">
        <v>185</v>
      </c>
      <c r="X19" s="149" t="s">
        <v>185</v>
      </c>
      <c r="Y19" s="149" t="s">
        <v>185</v>
      </c>
      <c r="Z19" s="149" t="s">
        <v>185</v>
      </c>
      <c r="AA19" s="149" t="s">
        <v>185</v>
      </c>
      <c r="AB19" s="149" t="s">
        <v>185</v>
      </c>
      <c r="AC19" s="149" t="s">
        <v>185</v>
      </c>
      <c r="AD19" s="149" t="s">
        <v>185</v>
      </c>
      <c r="AE19" s="149" t="s">
        <v>185</v>
      </c>
    </row>
    <row r="20" spans="1:31" hidden="1" outlineLevel="1">
      <c r="A20" s="9">
        <v>40817</v>
      </c>
      <c r="B20" s="46">
        <v>18.5061</v>
      </c>
      <c r="C20" s="46">
        <v>18.325500000000002</v>
      </c>
      <c r="D20" s="46">
        <v>18.649799999999999</v>
      </c>
      <c r="E20" s="46">
        <v>19.130800000000001</v>
      </c>
      <c r="F20" s="46">
        <v>17.4008</v>
      </c>
      <c r="G20" s="46">
        <v>0</v>
      </c>
      <c r="H20" s="46">
        <v>18.521999999999998</v>
      </c>
      <c r="I20" s="46">
        <v>18.325500000000002</v>
      </c>
      <c r="J20" s="46">
        <v>18.678999999999998</v>
      </c>
      <c r="K20" s="46">
        <v>19.174499999999998</v>
      </c>
      <c r="L20" s="46">
        <v>17.4008</v>
      </c>
      <c r="M20" s="46">
        <v>0</v>
      </c>
      <c r="N20" s="46">
        <v>12.3695</v>
      </c>
      <c r="O20" s="46">
        <v>0</v>
      </c>
      <c r="P20" s="46">
        <v>12.3695</v>
      </c>
      <c r="Q20" s="46">
        <v>12.3695</v>
      </c>
      <c r="R20" s="46">
        <v>0</v>
      </c>
      <c r="S20" s="46">
        <v>0</v>
      </c>
      <c r="T20" s="149" t="s">
        <v>185</v>
      </c>
      <c r="U20" s="149" t="s">
        <v>185</v>
      </c>
      <c r="V20" s="149" t="s">
        <v>185</v>
      </c>
      <c r="W20" s="149" t="s">
        <v>185</v>
      </c>
      <c r="X20" s="149" t="s">
        <v>185</v>
      </c>
      <c r="Y20" s="149" t="s">
        <v>185</v>
      </c>
      <c r="Z20" s="149" t="s">
        <v>185</v>
      </c>
      <c r="AA20" s="149" t="s">
        <v>185</v>
      </c>
      <c r="AB20" s="149" t="s">
        <v>185</v>
      </c>
      <c r="AC20" s="149" t="s">
        <v>185</v>
      </c>
      <c r="AD20" s="149" t="s">
        <v>185</v>
      </c>
      <c r="AE20" s="149" t="s">
        <v>185</v>
      </c>
    </row>
    <row r="21" spans="1:31" hidden="1" outlineLevel="1">
      <c r="A21" s="9">
        <v>40848</v>
      </c>
      <c r="B21" s="46">
        <v>18.861599999999999</v>
      </c>
      <c r="C21" s="46">
        <v>17.776199999999999</v>
      </c>
      <c r="D21" s="46">
        <v>19.3</v>
      </c>
      <c r="E21" s="46">
        <v>19.180299999999999</v>
      </c>
      <c r="F21" s="46">
        <v>19.9604</v>
      </c>
      <c r="G21" s="46">
        <v>0</v>
      </c>
      <c r="H21" s="46">
        <v>19.942900000000002</v>
      </c>
      <c r="I21" s="46">
        <v>17.776199999999999</v>
      </c>
      <c r="J21" s="46">
        <v>21.014399999999998</v>
      </c>
      <c r="K21" s="46">
        <v>21.082000000000001</v>
      </c>
      <c r="L21" s="46">
        <v>20.695499999999999</v>
      </c>
      <c r="M21" s="46">
        <v>0</v>
      </c>
      <c r="N21" s="46">
        <v>11.648400000000001</v>
      </c>
      <c r="O21" s="46">
        <v>0</v>
      </c>
      <c r="P21" s="46">
        <v>11.648400000000001</v>
      </c>
      <c r="Q21" s="46">
        <v>11.7492</v>
      </c>
      <c r="R21" s="46">
        <v>10</v>
      </c>
      <c r="S21" s="46">
        <v>0</v>
      </c>
      <c r="T21" s="149" t="s">
        <v>185</v>
      </c>
      <c r="U21" s="149" t="s">
        <v>185</v>
      </c>
      <c r="V21" s="149" t="s">
        <v>185</v>
      </c>
      <c r="W21" s="149" t="s">
        <v>185</v>
      </c>
      <c r="X21" s="149" t="s">
        <v>185</v>
      </c>
      <c r="Y21" s="149" t="s">
        <v>185</v>
      </c>
      <c r="Z21" s="149" t="s">
        <v>185</v>
      </c>
      <c r="AA21" s="149" t="s">
        <v>185</v>
      </c>
      <c r="AB21" s="149" t="s">
        <v>185</v>
      </c>
      <c r="AC21" s="149" t="s">
        <v>185</v>
      </c>
      <c r="AD21" s="149" t="s">
        <v>185</v>
      </c>
      <c r="AE21" s="149" t="s">
        <v>185</v>
      </c>
    </row>
    <row r="22" spans="1:31" hidden="1" outlineLevel="1">
      <c r="A22" s="9">
        <v>40878</v>
      </c>
      <c r="B22" s="46">
        <v>18.609500000000001</v>
      </c>
      <c r="C22" s="46">
        <v>18.253699999999998</v>
      </c>
      <c r="D22" s="46">
        <v>18.7516</v>
      </c>
      <c r="E22" s="46">
        <v>18.760200000000001</v>
      </c>
      <c r="F22" s="46">
        <v>18.732399999999998</v>
      </c>
      <c r="G22" s="46">
        <v>0</v>
      </c>
      <c r="H22" s="46">
        <v>19.536999999999999</v>
      </c>
      <c r="I22" s="46">
        <v>18.253699999999998</v>
      </c>
      <c r="J22" s="46">
        <v>20.173500000000001</v>
      </c>
      <c r="K22" s="46">
        <v>19.850100000000001</v>
      </c>
      <c r="L22" s="46">
        <v>21.023700000000002</v>
      </c>
      <c r="M22" s="46">
        <v>0</v>
      </c>
      <c r="N22" s="46">
        <v>12.885899999999999</v>
      </c>
      <c r="O22" s="46">
        <v>0</v>
      </c>
      <c r="P22" s="46">
        <v>12.885899999999999</v>
      </c>
      <c r="Q22" s="46">
        <v>12.824400000000001</v>
      </c>
      <c r="R22" s="46">
        <v>12.960699999999999</v>
      </c>
      <c r="S22" s="46">
        <v>0</v>
      </c>
      <c r="T22" s="149" t="s">
        <v>185</v>
      </c>
      <c r="U22" s="149" t="s">
        <v>185</v>
      </c>
      <c r="V22" s="149" t="s">
        <v>185</v>
      </c>
      <c r="W22" s="149" t="s">
        <v>185</v>
      </c>
      <c r="X22" s="149" t="s">
        <v>185</v>
      </c>
      <c r="Y22" s="149" t="s">
        <v>185</v>
      </c>
      <c r="Z22" s="149" t="s">
        <v>185</v>
      </c>
      <c r="AA22" s="149" t="s">
        <v>185</v>
      </c>
      <c r="AB22" s="149" t="s">
        <v>185</v>
      </c>
      <c r="AC22" s="149" t="s">
        <v>185</v>
      </c>
      <c r="AD22" s="149" t="s">
        <v>185</v>
      </c>
      <c r="AE22" s="149" t="s">
        <v>185</v>
      </c>
    </row>
    <row r="23" spans="1:31" hidden="1" outlineLevel="1">
      <c r="A23" s="9">
        <v>40909</v>
      </c>
      <c r="B23" s="46">
        <v>18.851700000000001</v>
      </c>
      <c r="C23" s="46">
        <v>18.2669</v>
      </c>
      <c r="D23" s="46">
        <v>19.196300000000001</v>
      </c>
      <c r="E23" s="46">
        <v>19.4679</v>
      </c>
      <c r="F23" s="46">
        <v>18.2668</v>
      </c>
      <c r="G23" s="46">
        <v>0</v>
      </c>
      <c r="H23" s="46">
        <v>18.9452</v>
      </c>
      <c r="I23" s="46">
        <v>18.2669</v>
      </c>
      <c r="J23" s="46">
        <v>19.351600000000001</v>
      </c>
      <c r="K23" s="46">
        <v>19.6721</v>
      </c>
      <c r="L23" s="46">
        <v>18.276599999999998</v>
      </c>
      <c r="M23" s="46">
        <v>0</v>
      </c>
      <c r="N23" s="46">
        <v>9.9263999999999992</v>
      </c>
      <c r="O23" s="46">
        <v>0</v>
      </c>
      <c r="P23" s="46">
        <v>9.9263999999999992</v>
      </c>
      <c r="Q23" s="46">
        <v>9.94</v>
      </c>
      <c r="R23" s="46">
        <v>9</v>
      </c>
      <c r="S23" s="46">
        <v>0</v>
      </c>
      <c r="T23" s="149" t="s">
        <v>185</v>
      </c>
      <c r="U23" s="149" t="s">
        <v>185</v>
      </c>
      <c r="V23" s="149" t="s">
        <v>185</v>
      </c>
      <c r="W23" s="149" t="s">
        <v>185</v>
      </c>
      <c r="X23" s="149" t="s">
        <v>185</v>
      </c>
      <c r="Y23" s="149" t="s">
        <v>185</v>
      </c>
      <c r="Z23" s="149" t="s">
        <v>185</v>
      </c>
      <c r="AA23" s="149" t="s">
        <v>185</v>
      </c>
      <c r="AB23" s="149" t="s">
        <v>185</v>
      </c>
      <c r="AC23" s="149" t="s">
        <v>185</v>
      </c>
      <c r="AD23" s="149" t="s">
        <v>185</v>
      </c>
      <c r="AE23" s="149" t="s">
        <v>185</v>
      </c>
    </row>
    <row r="24" spans="1:31" hidden="1" outlineLevel="1">
      <c r="A24" s="9">
        <v>40940</v>
      </c>
      <c r="B24" s="46">
        <v>19.1081</v>
      </c>
      <c r="C24" s="46">
        <v>18.2669</v>
      </c>
      <c r="D24" s="46">
        <v>19.196300000000001</v>
      </c>
      <c r="E24" s="46">
        <v>19.4679</v>
      </c>
      <c r="F24" s="46">
        <v>18.2668</v>
      </c>
      <c r="G24" s="46">
        <v>0</v>
      </c>
      <c r="H24" s="46">
        <v>18.9452</v>
      </c>
      <c r="I24" s="46">
        <v>18.2669</v>
      </c>
      <c r="J24" s="46">
        <v>19.351600000000001</v>
      </c>
      <c r="K24" s="46">
        <v>19.6721</v>
      </c>
      <c r="L24" s="46">
        <v>18.276599999999998</v>
      </c>
      <c r="M24" s="46">
        <v>0</v>
      </c>
      <c r="N24" s="46">
        <v>9.9263999999999992</v>
      </c>
      <c r="O24" s="46">
        <v>0</v>
      </c>
      <c r="P24" s="46">
        <v>9.9263999999999992</v>
      </c>
      <c r="Q24" s="46">
        <v>9.94</v>
      </c>
      <c r="R24" s="46">
        <v>9</v>
      </c>
      <c r="S24" s="46">
        <v>0</v>
      </c>
      <c r="T24" s="149" t="s">
        <v>185</v>
      </c>
      <c r="U24" s="149" t="s">
        <v>185</v>
      </c>
      <c r="V24" s="149" t="s">
        <v>185</v>
      </c>
      <c r="W24" s="149" t="s">
        <v>185</v>
      </c>
      <c r="X24" s="149" t="s">
        <v>185</v>
      </c>
      <c r="Y24" s="149" t="s">
        <v>185</v>
      </c>
      <c r="Z24" s="149" t="s">
        <v>185</v>
      </c>
      <c r="AA24" s="149" t="s">
        <v>185</v>
      </c>
      <c r="AB24" s="149" t="s">
        <v>185</v>
      </c>
      <c r="AC24" s="149" t="s">
        <v>185</v>
      </c>
      <c r="AD24" s="149" t="s">
        <v>185</v>
      </c>
      <c r="AE24" s="149" t="s">
        <v>185</v>
      </c>
    </row>
    <row r="25" spans="1:31" hidden="1" outlineLevel="1">
      <c r="A25" s="9">
        <v>40969</v>
      </c>
      <c r="B25" s="46">
        <v>19.263999999999999</v>
      </c>
      <c r="C25" s="46">
        <v>19.112400000000001</v>
      </c>
      <c r="D25" s="46">
        <v>19.395600000000002</v>
      </c>
      <c r="E25" s="46">
        <v>19.413599999999999</v>
      </c>
      <c r="F25" s="46">
        <v>19.3504</v>
      </c>
      <c r="G25" s="46">
        <v>0</v>
      </c>
      <c r="H25" s="46">
        <v>19.760999999999999</v>
      </c>
      <c r="I25" s="46">
        <v>19.112400000000001</v>
      </c>
      <c r="J25" s="46">
        <v>20.4072</v>
      </c>
      <c r="K25" s="46">
        <v>20.857099999999999</v>
      </c>
      <c r="L25" s="46">
        <v>19.458500000000001</v>
      </c>
      <c r="M25" s="46">
        <v>0</v>
      </c>
      <c r="N25" s="46">
        <v>12.5509</v>
      </c>
      <c r="O25" s="46">
        <v>0</v>
      </c>
      <c r="P25" s="46">
        <v>12.5509</v>
      </c>
      <c r="Q25" s="46">
        <v>12.554</v>
      </c>
      <c r="R25" s="46">
        <v>12.461399999999999</v>
      </c>
      <c r="S25" s="46">
        <v>0</v>
      </c>
      <c r="T25" s="149" t="s">
        <v>185</v>
      </c>
      <c r="U25" s="149" t="s">
        <v>185</v>
      </c>
      <c r="V25" s="149" t="s">
        <v>185</v>
      </c>
      <c r="W25" s="149" t="s">
        <v>185</v>
      </c>
      <c r="X25" s="149" t="s">
        <v>185</v>
      </c>
      <c r="Y25" s="149" t="s">
        <v>185</v>
      </c>
      <c r="Z25" s="149" t="s">
        <v>185</v>
      </c>
      <c r="AA25" s="149" t="s">
        <v>185</v>
      </c>
      <c r="AB25" s="149" t="s">
        <v>185</v>
      </c>
      <c r="AC25" s="149" t="s">
        <v>185</v>
      </c>
      <c r="AD25" s="149" t="s">
        <v>185</v>
      </c>
      <c r="AE25" s="149" t="s">
        <v>185</v>
      </c>
    </row>
    <row r="26" spans="1:31" hidden="1" outlineLevel="1">
      <c r="A26" s="9">
        <v>41000</v>
      </c>
      <c r="B26" s="46">
        <v>18.783100000000001</v>
      </c>
      <c r="C26" s="46">
        <v>18.718699999999998</v>
      </c>
      <c r="D26" s="46">
        <v>18.8126</v>
      </c>
      <c r="E26" s="46">
        <v>18.480899999999998</v>
      </c>
      <c r="F26" s="46">
        <v>20.131399999999999</v>
      </c>
      <c r="G26" s="46">
        <v>17.597300000000001</v>
      </c>
      <c r="H26" s="46">
        <v>19.730899999999998</v>
      </c>
      <c r="I26" s="46">
        <v>18.718699999999998</v>
      </c>
      <c r="J26" s="46">
        <v>20.295200000000001</v>
      </c>
      <c r="K26" s="46">
        <v>20.356999999999999</v>
      </c>
      <c r="L26" s="46">
        <v>20.138000000000002</v>
      </c>
      <c r="M26" s="46">
        <v>19.3125</v>
      </c>
      <c r="N26" s="46">
        <v>11.9983</v>
      </c>
      <c r="O26" s="46">
        <v>0</v>
      </c>
      <c r="P26" s="46">
        <v>11.9983</v>
      </c>
      <c r="Q26" s="46">
        <v>11.432399999999999</v>
      </c>
      <c r="R26" s="46">
        <v>9</v>
      </c>
      <c r="S26" s="46">
        <v>17.2</v>
      </c>
      <c r="T26" s="149" t="s">
        <v>185</v>
      </c>
      <c r="U26" s="149" t="s">
        <v>185</v>
      </c>
      <c r="V26" s="149" t="s">
        <v>185</v>
      </c>
      <c r="W26" s="149" t="s">
        <v>185</v>
      </c>
      <c r="X26" s="149" t="s">
        <v>185</v>
      </c>
      <c r="Y26" s="149" t="s">
        <v>185</v>
      </c>
      <c r="Z26" s="149" t="s">
        <v>185</v>
      </c>
      <c r="AA26" s="149" t="s">
        <v>185</v>
      </c>
      <c r="AB26" s="149" t="s">
        <v>185</v>
      </c>
      <c r="AC26" s="149" t="s">
        <v>185</v>
      </c>
      <c r="AD26" s="149" t="s">
        <v>185</v>
      </c>
      <c r="AE26" s="149" t="s">
        <v>185</v>
      </c>
    </row>
    <row r="27" spans="1:31" hidden="1" outlineLevel="1">
      <c r="A27" s="9">
        <v>41030</v>
      </c>
      <c r="B27" s="46">
        <v>18.888500000000001</v>
      </c>
      <c r="C27" s="46">
        <v>20.110800000000001</v>
      </c>
      <c r="D27" s="46">
        <v>18.182700000000001</v>
      </c>
      <c r="E27" s="46">
        <v>18.6372</v>
      </c>
      <c r="F27" s="46">
        <v>17.214300000000001</v>
      </c>
      <c r="G27" s="46">
        <v>15.3508</v>
      </c>
      <c r="H27" s="46">
        <v>20.483599999999999</v>
      </c>
      <c r="I27" s="46">
        <v>20.110800000000001</v>
      </c>
      <c r="J27" s="46">
        <v>20.7805</v>
      </c>
      <c r="K27" s="46">
        <v>20.036300000000001</v>
      </c>
      <c r="L27" s="46">
        <v>24.117000000000001</v>
      </c>
      <c r="M27" s="46">
        <v>19.3125</v>
      </c>
      <c r="N27" s="46">
        <v>11.3284</v>
      </c>
      <c r="O27" s="46">
        <v>0</v>
      </c>
      <c r="P27" s="46">
        <v>11.3284</v>
      </c>
      <c r="Q27" s="46">
        <v>11.267899999999999</v>
      </c>
      <c r="R27" s="46">
        <v>11.0946</v>
      </c>
      <c r="S27" s="46">
        <v>14.5</v>
      </c>
      <c r="T27" s="149" t="s">
        <v>185</v>
      </c>
      <c r="U27" s="149" t="s">
        <v>185</v>
      </c>
      <c r="V27" s="149" t="s">
        <v>185</v>
      </c>
      <c r="W27" s="149" t="s">
        <v>185</v>
      </c>
      <c r="X27" s="149" t="s">
        <v>185</v>
      </c>
      <c r="Y27" s="149" t="s">
        <v>185</v>
      </c>
      <c r="Z27" s="149" t="s">
        <v>185</v>
      </c>
      <c r="AA27" s="149" t="s">
        <v>185</v>
      </c>
      <c r="AB27" s="149" t="s">
        <v>185</v>
      </c>
      <c r="AC27" s="149" t="s">
        <v>185</v>
      </c>
      <c r="AD27" s="149" t="s">
        <v>185</v>
      </c>
      <c r="AE27" s="149" t="s">
        <v>185</v>
      </c>
    </row>
    <row r="28" spans="1:31" hidden="1" outlineLevel="1">
      <c r="A28" s="9">
        <v>41061</v>
      </c>
      <c r="B28" s="46">
        <v>20.341000000000001</v>
      </c>
      <c r="C28" s="46">
        <v>19.6433</v>
      </c>
      <c r="D28" s="46">
        <v>20.67</v>
      </c>
      <c r="E28" s="46">
        <v>20.8933</v>
      </c>
      <c r="F28" s="46">
        <v>19.7501</v>
      </c>
      <c r="G28" s="46">
        <v>23</v>
      </c>
      <c r="H28" s="46">
        <v>20.601600000000001</v>
      </c>
      <c r="I28" s="46">
        <v>19.6433</v>
      </c>
      <c r="J28" s="46">
        <v>21.072900000000001</v>
      </c>
      <c r="K28" s="46">
        <v>21.0076</v>
      </c>
      <c r="L28" s="46">
        <v>21.376200000000001</v>
      </c>
      <c r="M28" s="46">
        <v>23</v>
      </c>
      <c r="N28" s="46">
        <v>11.259600000000001</v>
      </c>
      <c r="O28" s="46">
        <v>0</v>
      </c>
      <c r="P28" s="46">
        <v>11.259600000000001</v>
      </c>
      <c r="Q28" s="46">
        <v>13.6479</v>
      </c>
      <c r="R28" s="46">
        <v>10.2172</v>
      </c>
      <c r="S28" s="46">
        <v>0</v>
      </c>
      <c r="T28" s="149" t="s">
        <v>185</v>
      </c>
      <c r="U28" s="149" t="s">
        <v>185</v>
      </c>
      <c r="V28" s="149" t="s">
        <v>185</v>
      </c>
      <c r="W28" s="149" t="s">
        <v>185</v>
      </c>
      <c r="X28" s="149" t="s">
        <v>185</v>
      </c>
      <c r="Y28" s="149" t="s">
        <v>185</v>
      </c>
      <c r="Z28" s="149" t="s">
        <v>185</v>
      </c>
      <c r="AA28" s="149" t="s">
        <v>185</v>
      </c>
      <c r="AB28" s="149" t="s">
        <v>185</v>
      </c>
      <c r="AC28" s="149" t="s">
        <v>185</v>
      </c>
      <c r="AD28" s="149" t="s">
        <v>185</v>
      </c>
      <c r="AE28" s="149" t="s">
        <v>185</v>
      </c>
    </row>
    <row r="29" spans="1:31" hidden="1" outlineLevel="1">
      <c r="A29" s="9">
        <v>41091</v>
      </c>
      <c r="B29" s="46">
        <v>18.896699999999999</v>
      </c>
      <c r="C29" s="46">
        <v>19.791</v>
      </c>
      <c r="D29" s="46">
        <v>18.356000000000002</v>
      </c>
      <c r="E29" s="46">
        <v>18.444500000000001</v>
      </c>
      <c r="F29" s="46">
        <v>17.8504</v>
      </c>
      <c r="G29" s="46">
        <v>20.2958</v>
      </c>
      <c r="H29" s="46">
        <v>19.661100000000001</v>
      </c>
      <c r="I29" s="46">
        <v>19.791</v>
      </c>
      <c r="J29" s="46">
        <v>19.567</v>
      </c>
      <c r="K29" s="46">
        <v>19.988399999999999</v>
      </c>
      <c r="L29" s="46">
        <v>18.052800000000001</v>
      </c>
      <c r="M29" s="46">
        <v>20.2958</v>
      </c>
      <c r="N29" s="46">
        <v>12.230700000000001</v>
      </c>
      <c r="O29" s="46">
        <v>0</v>
      </c>
      <c r="P29" s="46">
        <v>12.230700000000001</v>
      </c>
      <c r="Q29" s="46">
        <v>12.2235</v>
      </c>
      <c r="R29" s="46">
        <v>12.3977</v>
      </c>
      <c r="S29" s="46">
        <v>0</v>
      </c>
      <c r="T29" s="149" t="s">
        <v>185</v>
      </c>
      <c r="U29" s="149" t="s">
        <v>185</v>
      </c>
      <c r="V29" s="149" t="s">
        <v>185</v>
      </c>
      <c r="W29" s="149" t="s">
        <v>185</v>
      </c>
      <c r="X29" s="149" t="s">
        <v>185</v>
      </c>
      <c r="Y29" s="149" t="s">
        <v>185</v>
      </c>
      <c r="Z29" s="149" t="s">
        <v>185</v>
      </c>
      <c r="AA29" s="149" t="s">
        <v>185</v>
      </c>
      <c r="AB29" s="149" t="s">
        <v>185</v>
      </c>
      <c r="AC29" s="149" t="s">
        <v>185</v>
      </c>
      <c r="AD29" s="149" t="s">
        <v>185</v>
      </c>
      <c r="AE29" s="149" t="s">
        <v>185</v>
      </c>
    </row>
    <row r="30" spans="1:31" hidden="1" outlineLevel="1">
      <c r="A30" s="9">
        <v>41122</v>
      </c>
      <c r="B30" s="46">
        <v>19.8644</v>
      </c>
      <c r="C30" s="46">
        <v>19.959299999999999</v>
      </c>
      <c r="D30" s="46">
        <v>19.7958</v>
      </c>
      <c r="E30" s="46">
        <v>20.459299999999999</v>
      </c>
      <c r="F30" s="46">
        <v>19.177199999999999</v>
      </c>
      <c r="G30" s="46">
        <v>23</v>
      </c>
      <c r="H30" s="46">
        <v>20.748200000000001</v>
      </c>
      <c r="I30" s="46">
        <v>19.959299999999999</v>
      </c>
      <c r="J30" s="46">
        <v>21.439499999999999</v>
      </c>
      <c r="K30" s="46">
        <v>22.3047</v>
      </c>
      <c r="L30" s="46">
        <v>20.597300000000001</v>
      </c>
      <c r="M30" s="46">
        <v>23</v>
      </c>
      <c r="N30" s="46">
        <v>12.0547</v>
      </c>
      <c r="O30" s="46">
        <v>0</v>
      </c>
      <c r="P30" s="46">
        <v>12.0547</v>
      </c>
      <c r="Q30" s="46">
        <v>10.2536</v>
      </c>
      <c r="R30" s="46">
        <v>13.3474</v>
      </c>
      <c r="S30" s="46">
        <v>0</v>
      </c>
      <c r="T30" s="149" t="s">
        <v>185</v>
      </c>
      <c r="U30" s="149" t="s">
        <v>185</v>
      </c>
      <c r="V30" s="149" t="s">
        <v>185</v>
      </c>
      <c r="W30" s="149" t="s">
        <v>185</v>
      </c>
      <c r="X30" s="149" t="s">
        <v>185</v>
      </c>
      <c r="Y30" s="149" t="s">
        <v>185</v>
      </c>
      <c r="Z30" s="149" t="s">
        <v>185</v>
      </c>
      <c r="AA30" s="149" t="s">
        <v>185</v>
      </c>
      <c r="AB30" s="149" t="s">
        <v>185</v>
      </c>
      <c r="AC30" s="149" t="s">
        <v>185</v>
      </c>
      <c r="AD30" s="149" t="s">
        <v>185</v>
      </c>
      <c r="AE30" s="149" t="s">
        <v>185</v>
      </c>
    </row>
    <row r="31" spans="1:31" hidden="1" outlineLevel="1">
      <c r="A31" s="9">
        <v>41153</v>
      </c>
      <c r="B31" s="46">
        <v>17.541699999999999</v>
      </c>
      <c r="C31" s="46">
        <v>20.482600000000001</v>
      </c>
      <c r="D31" s="46">
        <v>16.496400000000001</v>
      </c>
      <c r="E31" s="46">
        <v>16.828600000000002</v>
      </c>
      <c r="F31" s="46">
        <v>15.4838</v>
      </c>
      <c r="G31" s="46">
        <v>0</v>
      </c>
      <c r="H31" s="46">
        <v>19.5686</v>
      </c>
      <c r="I31" s="46">
        <v>20.482600000000001</v>
      </c>
      <c r="J31" s="46">
        <v>19.0518</v>
      </c>
      <c r="K31" s="46">
        <v>20.4526</v>
      </c>
      <c r="L31" s="46">
        <v>16.349599999999999</v>
      </c>
      <c r="M31" s="46">
        <v>0</v>
      </c>
      <c r="N31" s="46">
        <v>12.170999999999999</v>
      </c>
      <c r="O31" s="46">
        <v>0</v>
      </c>
      <c r="P31" s="46">
        <v>12.170999999999999</v>
      </c>
      <c r="Q31" s="46">
        <v>12.4025</v>
      </c>
      <c r="R31" s="46">
        <v>9.7483000000000004</v>
      </c>
      <c r="S31" s="46">
        <v>0</v>
      </c>
      <c r="T31" s="149" t="s">
        <v>185</v>
      </c>
      <c r="U31" s="149" t="s">
        <v>185</v>
      </c>
      <c r="V31" s="149" t="s">
        <v>185</v>
      </c>
      <c r="W31" s="149" t="s">
        <v>185</v>
      </c>
      <c r="X31" s="149" t="s">
        <v>185</v>
      </c>
      <c r="Y31" s="149" t="s">
        <v>185</v>
      </c>
      <c r="Z31" s="149" t="s">
        <v>185</v>
      </c>
      <c r="AA31" s="149" t="s">
        <v>185</v>
      </c>
      <c r="AB31" s="149" t="s">
        <v>185</v>
      </c>
      <c r="AC31" s="149" t="s">
        <v>185</v>
      </c>
      <c r="AD31" s="149" t="s">
        <v>185</v>
      </c>
      <c r="AE31" s="149" t="s">
        <v>185</v>
      </c>
    </row>
    <row r="32" spans="1:31" hidden="1" outlineLevel="1">
      <c r="A32" s="9">
        <v>41183</v>
      </c>
      <c r="B32" s="46">
        <v>18.419799999999999</v>
      </c>
      <c r="C32" s="46">
        <v>21.403099999999998</v>
      </c>
      <c r="D32" s="46">
        <v>17.176600000000001</v>
      </c>
      <c r="E32" s="46">
        <v>18.1267</v>
      </c>
      <c r="F32" s="46">
        <v>13.2706</v>
      </c>
      <c r="G32" s="46">
        <v>18.36</v>
      </c>
      <c r="H32" s="46">
        <v>20.706800000000001</v>
      </c>
      <c r="I32" s="46">
        <v>21.403099999999998</v>
      </c>
      <c r="J32" s="46">
        <v>20.263500000000001</v>
      </c>
      <c r="K32" s="46">
        <v>21.333500000000001</v>
      </c>
      <c r="L32" s="46">
        <v>15.5328</v>
      </c>
      <c r="M32" s="46">
        <v>18.36</v>
      </c>
      <c r="N32" s="46">
        <v>11.3245</v>
      </c>
      <c r="O32" s="46">
        <v>0</v>
      </c>
      <c r="P32" s="46">
        <v>11.3245</v>
      </c>
      <c r="Q32" s="46">
        <v>11.785399999999999</v>
      </c>
      <c r="R32" s="46">
        <v>9.6824999999999992</v>
      </c>
      <c r="S32" s="46">
        <v>0</v>
      </c>
      <c r="T32" s="149" t="s">
        <v>185</v>
      </c>
      <c r="U32" s="149" t="s">
        <v>185</v>
      </c>
      <c r="V32" s="149" t="s">
        <v>185</v>
      </c>
      <c r="W32" s="149" t="s">
        <v>185</v>
      </c>
      <c r="X32" s="149" t="s">
        <v>185</v>
      </c>
      <c r="Y32" s="149" t="s">
        <v>185</v>
      </c>
      <c r="Z32" s="149" t="s">
        <v>185</v>
      </c>
      <c r="AA32" s="149" t="s">
        <v>185</v>
      </c>
      <c r="AB32" s="149" t="s">
        <v>185</v>
      </c>
      <c r="AC32" s="149" t="s">
        <v>185</v>
      </c>
      <c r="AD32" s="149" t="s">
        <v>185</v>
      </c>
      <c r="AE32" s="149" t="s">
        <v>185</v>
      </c>
    </row>
    <row r="33" spans="1:31" hidden="1" outlineLevel="1">
      <c r="A33" s="9">
        <v>41214</v>
      </c>
      <c r="B33" s="46">
        <v>20.345400000000001</v>
      </c>
      <c r="C33" s="46">
        <v>20.872599999999998</v>
      </c>
      <c r="D33" s="46">
        <v>20.1204</v>
      </c>
      <c r="E33" s="46">
        <v>21.400500000000001</v>
      </c>
      <c r="F33" s="46">
        <v>18.655799999999999</v>
      </c>
      <c r="G33" s="46">
        <v>0</v>
      </c>
      <c r="H33" s="46">
        <v>20.839500000000001</v>
      </c>
      <c r="I33" s="46">
        <v>20.872599999999998</v>
      </c>
      <c r="J33" s="46">
        <v>20.823599999999999</v>
      </c>
      <c r="K33" s="46">
        <v>22.378699999999998</v>
      </c>
      <c r="L33" s="46">
        <v>19.122900000000001</v>
      </c>
      <c r="M33" s="46">
        <v>0</v>
      </c>
      <c r="N33" s="46">
        <v>14.747299999999999</v>
      </c>
      <c r="O33" s="46">
        <v>0</v>
      </c>
      <c r="P33" s="46">
        <v>14.747299999999999</v>
      </c>
      <c r="Q33" s="46">
        <v>15.0992</v>
      </c>
      <c r="R33" s="46">
        <v>14.1739</v>
      </c>
      <c r="S33" s="46">
        <v>0</v>
      </c>
      <c r="T33" s="149" t="s">
        <v>185</v>
      </c>
      <c r="U33" s="149" t="s">
        <v>185</v>
      </c>
      <c r="V33" s="149" t="s">
        <v>185</v>
      </c>
      <c r="W33" s="149" t="s">
        <v>185</v>
      </c>
      <c r="X33" s="149" t="s">
        <v>185</v>
      </c>
      <c r="Y33" s="149" t="s">
        <v>185</v>
      </c>
      <c r="Z33" s="149" t="s">
        <v>185</v>
      </c>
      <c r="AA33" s="149" t="s">
        <v>185</v>
      </c>
      <c r="AB33" s="149" t="s">
        <v>185</v>
      </c>
      <c r="AC33" s="149" t="s">
        <v>185</v>
      </c>
      <c r="AD33" s="149" t="s">
        <v>185</v>
      </c>
      <c r="AE33" s="149" t="s">
        <v>185</v>
      </c>
    </row>
    <row r="34" spans="1:31" hidden="1" outlineLevel="1">
      <c r="A34" s="9">
        <v>41244</v>
      </c>
      <c r="B34" s="46">
        <v>19.701699999999999</v>
      </c>
      <c r="C34" s="46">
        <v>21.486999999999998</v>
      </c>
      <c r="D34" s="46">
        <v>19.1496</v>
      </c>
      <c r="E34" s="46">
        <v>19.731999999999999</v>
      </c>
      <c r="F34" s="46">
        <v>18.5017</v>
      </c>
      <c r="G34" s="46">
        <v>0</v>
      </c>
      <c r="H34" s="46">
        <v>20.4801</v>
      </c>
      <c r="I34" s="46">
        <v>21.486999999999998</v>
      </c>
      <c r="J34" s="46">
        <v>20.112100000000002</v>
      </c>
      <c r="K34" s="46">
        <v>20.566299999999998</v>
      </c>
      <c r="L34" s="46">
        <v>19.5411</v>
      </c>
      <c r="M34" s="46">
        <v>0</v>
      </c>
      <c r="N34" s="46">
        <v>13.854900000000001</v>
      </c>
      <c r="O34" s="46">
        <v>0</v>
      </c>
      <c r="P34" s="46">
        <v>13.854900000000001</v>
      </c>
      <c r="Q34" s="46">
        <v>12.6311</v>
      </c>
      <c r="R34" s="46">
        <v>14.543200000000001</v>
      </c>
      <c r="S34" s="46" t="s">
        <v>123</v>
      </c>
      <c r="T34" s="149" t="s">
        <v>185</v>
      </c>
      <c r="U34" s="149" t="s">
        <v>185</v>
      </c>
      <c r="V34" s="149" t="s">
        <v>185</v>
      </c>
      <c r="W34" s="149" t="s">
        <v>185</v>
      </c>
      <c r="X34" s="149" t="s">
        <v>185</v>
      </c>
      <c r="Y34" s="149" t="s">
        <v>185</v>
      </c>
      <c r="Z34" s="149" t="s">
        <v>185</v>
      </c>
      <c r="AA34" s="149" t="s">
        <v>185</v>
      </c>
      <c r="AB34" s="149" t="s">
        <v>185</v>
      </c>
      <c r="AC34" s="149" t="s">
        <v>185</v>
      </c>
      <c r="AD34" s="149" t="s">
        <v>185</v>
      </c>
      <c r="AE34" s="149" t="s">
        <v>185</v>
      </c>
    </row>
    <row r="35" spans="1:31" ht="13.8" hidden="1" outlineLevel="1">
      <c r="A35" s="9">
        <v>41275</v>
      </c>
      <c r="B35" s="46">
        <v>20.651900000000001</v>
      </c>
      <c r="C35" s="46">
        <v>20.404299999999999</v>
      </c>
      <c r="D35" s="46">
        <v>20.806999999999999</v>
      </c>
      <c r="E35" s="46">
        <v>21.667100000000001</v>
      </c>
      <c r="F35" s="46">
        <v>18.614000000000001</v>
      </c>
      <c r="G35" s="46">
        <v>0</v>
      </c>
      <c r="H35" s="46">
        <v>21.2866</v>
      </c>
      <c r="I35" s="46">
        <v>20.404299999999999</v>
      </c>
      <c r="J35" s="46">
        <v>21.915900000000001</v>
      </c>
      <c r="K35" s="46">
        <v>23.381699999999999</v>
      </c>
      <c r="L35" s="46">
        <v>18.726099999999999</v>
      </c>
      <c r="M35" s="46">
        <v>0</v>
      </c>
      <c r="N35" s="46">
        <v>12.853400000000001</v>
      </c>
      <c r="O35" s="46">
        <v>0</v>
      </c>
      <c r="P35" s="46">
        <v>12.853400000000001</v>
      </c>
      <c r="Q35" s="46">
        <v>12.8514</v>
      </c>
      <c r="R35" s="46">
        <v>12.8977</v>
      </c>
      <c r="S35" s="46">
        <v>0</v>
      </c>
      <c r="T35" s="46">
        <v>13.3154</v>
      </c>
      <c r="U35" s="46">
        <v>0</v>
      </c>
      <c r="V35" s="46">
        <v>13.3154</v>
      </c>
      <c r="W35" s="46">
        <v>0</v>
      </c>
      <c r="X35" s="46">
        <v>13.3154</v>
      </c>
      <c r="Y35" s="46">
        <v>0</v>
      </c>
      <c r="Z35" s="46">
        <v>8.2890999999999995</v>
      </c>
      <c r="AA35" s="46">
        <v>0</v>
      </c>
      <c r="AB35" s="46">
        <v>8.2890999999999995</v>
      </c>
      <c r="AC35" s="46">
        <v>10</v>
      </c>
      <c r="AD35" s="46">
        <v>0</v>
      </c>
      <c r="AE35" s="46">
        <v>5.3281000000000001</v>
      </c>
    </row>
    <row r="36" spans="1:31" ht="13.8" hidden="1" outlineLevel="1">
      <c r="A36" s="9">
        <v>41306</v>
      </c>
      <c r="B36" s="46">
        <v>18.738700000000001</v>
      </c>
      <c r="C36" s="46">
        <v>21.0016</v>
      </c>
      <c r="D36" s="46">
        <v>18.124500000000001</v>
      </c>
      <c r="E36" s="46">
        <v>18.6358</v>
      </c>
      <c r="F36" s="46">
        <v>17.7256</v>
      </c>
      <c r="G36" s="46">
        <v>0</v>
      </c>
      <c r="H36" s="46">
        <v>19.483499999999999</v>
      </c>
      <c r="I36" s="46">
        <v>21.0016</v>
      </c>
      <c r="J36" s="46">
        <v>19.0106</v>
      </c>
      <c r="K36" s="46">
        <v>20.207699999999999</v>
      </c>
      <c r="L36" s="46">
        <v>18.181899999999999</v>
      </c>
      <c r="M36" s="46">
        <v>0</v>
      </c>
      <c r="N36" s="46">
        <v>12.1249</v>
      </c>
      <c r="O36" s="46">
        <v>0</v>
      </c>
      <c r="P36" s="46">
        <v>12.1249</v>
      </c>
      <c r="Q36" s="46">
        <v>11.785299999999999</v>
      </c>
      <c r="R36" s="46">
        <v>12.7172</v>
      </c>
      <c r="S36" s="46">
        <v>0</v>
      </c>
      <c r="T36" s="46">
        <v>10.063000000000001</v>
      </c>
      <c r="U36" s="46">
        <v>0</v>
      </c>
      <c r="V36" s="46">
        <v>10.063000000000001</v>
      </c>
      <c r="W36" s="46">
        <v>10.063000000000001</v>
      </c>
      <c r="X36" s="46">
        <v>0</v>
      </c>
      <c r="Y36" s="46">
        <v>0</v>
      </c>
      <c r="Z36" s="46">
        <v>10.2719</v>
      </c>
      <c r="AA36" s="46">
        <v>0</v>
      </c>
      <c r="AB36" s="46">
        <v>10.2719</v>
      </c>
      <c r="AC36" s="46">
        <v>10.2719</v>
      </c>
      <c r="AD36" s="46">
        <v>0</v>
      </c>
      <c r="AE36" s="46">
        <v>0</v>
      </c>
    </row>
    <row r="37" spans="1:31" ht="13.8" hidden="1" outlineLevel="1">
      <c r="A37" s="9">
        <v>41334</v>
      </c>
      <c r="B37" s="46">
        <v>19.838999999999999</v>
      </c>
      <c r="C37" s="46">
        <v>20.9985</v>
      </c>
      <c r="D37" s="46">
        <v>19.5</v>
      </c>
      <c r="E37" s="46">
        <v>20.440300000000001</v>
      </c>
      <c r="F37" s="46">
        <v>18.421099999999999</v>
      </c>
      <c r="G37" s="46">
        <v>0</v>
      </c>
      <c r="H37" s="46">
        <v>20.8048</v>
      </c>
      <c r="I37" s="46">
        <v>20.9985</v>
      </c>
      <c r="J37" s="46">
        <v>20.739100000000001</v>
      </c>
      <c r="K37" s="46">
        <v>22.091999999999999</v>
      </c>
      <c r="L37" s="46">
        <v>19.326799999999999</v>
      </c>
      <c r="M37" s="46">
        <v>0</v>
      </c>
      <c r="N37" s="46">
        <v>11.7989</v>
      </c>
      <c r="O37" s="46">
        <v>0</v>
      </c>
      <c r="P37" s="46">
        <v>11.7989</v>
      </c>
      <c r="Q37" s="46">
        <v>12.740500000000001</v>
      </c>
      <c r="R37" s="46">
        <v>9.7897999999999996</v>
      </c>
      <c r="S37" s="46" t="s">
        <v>123</v>
      </c>
      <c r="T37" s="46">
        <v>8.6696000000000009</v>
      </c>
      <c r="U37" s="46">
        <v>0</v>
      </c>
      <c r="V37" s="46">
        <v>8.6696000000000009</v>
      </c>
      <c r="W37" s="46">
        <v>8.4785000000000004</v>
      </c>
      <c r="X37" s="46">
        <v>14.5</v>
      </c>
      <c r="Y37" s="46">
        <v>0</v>
      </c>
      <c r="Z37" s="46">
        <v>9.0806000000000004</v>
      </c>
      <c r="AA37" s="46">
        <v>0</v>
      </c>
      <c r="AB37" s="46">
        <v>9.0806000000000004</v>
      </c>
      <c r="AC37" s="46">
        <v>11.002599999999999</v>
      </c>
      <c r="AD37" s="46">
        <v>8.8963999999999999</v>
      </c>
      <c r="AE37" s="46">
        <v>0</v>
      </c>
    </row>
    <row r="38" spans="1:31" ht="13.8" hidden="1" outlineLevel="1">
      <c r="A38" s="9">
        <v>41365</v>
      </c>
      <c r="B38" s="46">
        <v>19.4679</v>
      </c>
      <c r="C38" s="46">
        <v>21.039400000000001</v>
      </c>
      <c r="D38" s="46">
        <v>19.051200000000001</v>
      </c>
      <c r="E38" s="46">
        <v>19.421399999999998</v>
      </c>
      <c r="F38" s="46">
        <v>18.521599999999999</v>
      </c>
      <c r="G38" s="46">
        <v>0</v>
      </c>
      <c r="H38" s="46">
        <v>19.935300000000002</v>
      </c>
      <c r="I38" s="46">
        <v>21.039400000000001</v>
      </c>
      <c r="J38" s="46">
        <v>19.614599999999999</v>
      </c>
      <c r="K38" s="46">
        <v>20.183800000000002</v>
      </c>
      <c r="L38" s="46">
        <v>18.802600000000002</v>
      </c>
      <c r="M38" s="46">
        <v>0</v>
      </c>
      <c r="N38" s="46">
        <v>13.1478</v>
      </c>
      <c r="O38" s="46">
        <v>0</v>
      </c>
      <c r="P38" s="46">
        <v>13.1478</v>
      </c>
      <c r="Q38" s="46">
        <v>11.5375</v>
      </c>
      <c r="R38" s="46">
        <v>15.5205</v>
      </c>
      <c r="S38" s="46" t="s">
        <v>123</v>
      </c>
      <c r="T38" s="46">
        <v>10.916700000000001</v>
      </c>
      <c r="U38" s="46">
        <v>0</v>
      </c>
      <c r="V38" s="46">
        <v>10.916700000000001</v>
      </c>
      <c r="W38" s="46">
        <v>10.8597</v>
      </c>
      <c r="X38" s="46">
        <v>14.5</v>
      </c>
      <c r="Y38" s="46">
        <v>0</v>
      </c>
      <c r="Z38" s="46">
        <v>9.9230999999999998</v>
      </c>
      <c r="AA38" s="46">
        <v>0</v>
      </c>
      <c r="AB38" s="46">
        <v>9.9230999999999998</v>
      </c>
      <c r="AC38" s="46">
        <v>10.0382</v>
      </c>
      <c r="AD38" s="46">
        <v>9.3046000000000006</v>
      </c>
      <c r="AE38" s="46">
        <v>0</v>
      </c>
    </row>
    <row r="39" spans="1:31" ht="13.8" hidden="1" outlineLevel="1">
      <c r="A39" s="9">
        <v>41395</v>
      </c>
      <c r="B39" s="46">
        <v>18.541599999999999</v>
      </c>
      <c r="C39" s="46">
        <v>21.3535</v>
      </c>
      <c r="D39" s="46">
        <v>17.847999999999999</v>
      </c>
      <c r="E39" s="46">
        <v>18.738299999999999</v>
      </c>
      <c r="F39" s="46">
        <v>15.5671</v>
      </c>
      <c r="G39" s="46">
        <v>19.36</v>
      </c>
      <c r="H39" s="46">
        <v>19.0381</v>
      </c>
      <c r="I39" s="46">
        <v>21.3535</v>
      </c>
      <c r="J39" s="46">
        <v>18.417000000000002</v>
      </c>
      <c r="K39" s="46">
        <v>18.824300000000001</v>
      </c>
      <c r="L39" s="46">
        <v>17.006</v>
      </c>
      <c r="M39" s="46">
        <v>19.36</v>
      </c>
      <c r="N39" s="46">
        <v>11.352499999999999</v>
      </c>
      <c r="O39" s="46">
        <v>0</v>
      </c>
      <c r="P39" s="46">
        <v>11.352499999999999</v>
      </c>
      <c r="Q39" s="46">
        <v>10.769299999999999</v>
      </c>
      <c r="R39" s="46">
        <v>11.412100000000001</v>
      </c>
      <c r="S39" s="46" t="s">
        <v>123</v>
      </c>
      <c r="T39" s="46">
        <v>10.1805</v>
      </c>
      <c r="U39" s="46">
        <v>0</v>
      </c>
      <c r="V39" s="46">
        <v>10.1805</v>
      </c>
      <c r="W39" s="46">
        <v>11.081799999999999</v>
      </c>
      <c r="X39" s="46">
        <v>8.68</v>
      </c>
      <c r="Y39" s="46">
        <v>0</v>
      </c>
      <c r="Z39" s="46">
        <v>9.9778000000000002</v>
      </c>
      <c r="AA39" s="46">
        <v>0</v>
      </c>
      <c r="AB39" s="46">
        <v>9.9778000000000002</v>
      </c>
      <c r="AC39" s="46">
        <v>10.2172</v>
      </c>
      <c r="AD39" s="46">
        <v>8.0751000000000008</v>
      </c>
      <c r="AE39" s="46">
        <v>0</v>
      </c>
    </row>
    <row r="40" spans="1:31" ht="13.8" hidden="1" outlineLevel="1">
      <c r="A40" s="9">
        <v>41426</v>
      </c>
      <c r="B40" s="46">
        <v>19.6752</v>
      </c>
      <c r="C40" s="46">
        <v>21.086400000000001</v>
      </c>
      <c r="D40" s="46">
        <v>19.2148</v>
      </c>
      <c r="E40" s="46">
        <v>19.9344</v>
      </c>
      <c r="F40" s="46">
        <v>17.648599999999998</v>
      </c>
      <c r="G40" s="46">
        <v>12.5</v>
      </c>
      <c r="H40" s="46">
        <v>19.994199999999999</v>
      </c>
      <c r="I40" s="46">
        <v>21.086400000000001</v>
      </c>
      <c r="J40" s="46">
        <v>19.612100000000002</v>
      </c>
      <c r="K40" s="46">
        <v>20.134399999999999</v>
      </c>
      <c r="L40" s="46">
        <v>18.1587</v>
      </c>
      <c r="M40" s="46">
        <v>0</v>
      </c>
      <c r="N40" s="46">
        <v>13.724399999999999</v>
      </c>
      <c r="O40" s="46">
        <v>0</v>
      </c>
      <c r="P40" s="46">
        <v>13.724399999999999</v>
      </c>
      <c r="Q40" s="46">
        <v>12.4625</v>
      </c>
      <c r="R40" s="46">
        <v>14.5519</v>
      </c>
      <c r="S40" s="46">
        <v>12.5</v>
      </c>
      <c r="T40" s="46">
        <v>11.1477</v>
      </c>
      <c r="U40" s="46">
        <v>0</v>
      </c>
      <c r="V40" s="46">
        <v>11.1477</v>
      </c>
      <c r="W40" s="46">
        <v>11.1477</v>
      </c>
      <c r="X40" s="46">
        <v>0</v>
      </c>
      <c r="Y40" s="46">
        <v>0</v>
      </c>
      <c r="Z40" s="46">
        <v>7.1163999999999996</v>
      </c>
      <c r="AA40" s="46">
        <v>0</v>
      </c>
      <c r="AB40" s="46">
        <v>7.1163999999999996</v>
      </c>
      <c r="AC40" s="46">
        <v>7.0841000000000003</v>
      </c>
      <c r="AD40" s="46">
        <v>8.0751000000000008</v>
      </c>
      <c r="AE40" s="46">
        <v>0</v>
      </c>
    </row>
    <row r="41" spans="1:31" ht="13.8" hidden="1" outlineLevel="1">
      <c r="A41" s="9">
        <v>41456</v>
      </c>
      <c r="B41" s="46">
        <v>19.108000000000001</v>
      </c>
      <c r="C41" s="46">
        <v>21.042100000000001</v>
      </c>
      <c r="D41" s="46">
        <v>18.401399999999999</v>
      </c>
      <c r="E41" s="46">
        <v>18.881</v>
      </c>
      <c r="F41" s="46">
        <v>17.780999999999999</v>
      </c>
      <c r="G41" s="46">
        <v>0</v>
      </c>
      <c r="H41" s="46">
        <v>19.5105</v>
      </c>
      <c r="I41" s="46">
        <v>21.042100000000001</v>
      </c>
      <c r="J41" s="46">
        <v>18.900700000000001</v>
      </c>
      <c r="K41" s="46">
        <v>19.136700000000001</v>
      </c>
      <c r="L41" s="46">
        <v>18.555800000000001</v>
      </c>
      <c r="M41" s="46">
        <v>0</v>
      </c>
      <c r="N41" s="46">
        <v>12.836600000000001</v>
      </c>
      <c r="O41" s="46">
        <v>0</v>
      </c>
      <c r="P41" s="46">
        <v>12.836600000000001</v>
      </c>
      <c r="Q41" s="46">
        <v>11.622400000000001</v>
      </c>
      <c r="R41" s="46">
        <v>13.2057</v>
      </c>
      <c r="S41" s="46" t="s">
        <v>123</v>
      </c>
      <c r="T41" s="46">
        <v>11.668900000000001</v>
      </c>
      <c r="U41" s="46">
        <v>0</v>
      </c>
      <c r="V41" s="46">
        <v>11.668900000000001</v>
      </c>
      <c r="W41" s="46">
        <v>11.044</v>
      </c>
      <c r="X41" s="46">
        <v>11.75</v>
      </c>
      <c r="Y41" s="46">
        <v>0</v>
      </c>
      <c r="Z41" s="46">
        <v>5.0393999999999997</v>
      </c>
      <c r="AA41" s="46">
        <v>0</v>
      </c>
      <c r="AB41" s="46">
        <v>5.0393999999999997</v>
      </c>
      <c r="AC41" s="46">
        <v>9.3777000000000008</v>
      </c>
      <c r="AD41" s="46">
        <v>8.0751000000000008</v>
      </c>
      <c r="AE41" s="46">
        <v>0</v>
      </c>
    </row>
    <row r="42" spans="1:31" ht="13.8" hidden="1" outlineLevel="1">
      <c r="A42" s="9">
        <v>41487</v>
      </c>
      <c r="B42" s="46">
        <v>19.1492</v>
      </c>
      <c r="C42" s="46">
        <v>20.5427</v>
      </c>
      <c r="D42" s="46">
        <v>18.545100000000001</v>
      </c>
      <c r="E42" s="46">
        <v>18.5337</v>
      </c>
      <c r="F42" s="46">
        <v>18.563700000000001</v>
      </c>
      <c r="G42" s="46">
        <v>0</v>
      </c>
      <c r="H42" s="46">
        <v>19.510999999999999</v>
      </c>
      <c r="I42" s="46">
        <v>20.5427</v>
      </c>
      <c r="J42" s="46">
        <v>19.0336</v>
      </c>
      <c r="K42" s="46">
        <v>18.887799999999999</v>
      </c>
      <c r="L42" s="46">
        <v>19.2835</v>
      </c>
      <c r="M42" s="46">
        <v>0</v>
      </c>
      <c r="N42" s="46">
        <v>11.2807</v>
      </c>
      <c r="O42" s="46">
        <v>0</v>
      </c>
      <c r="P42" s="46">
        <v>11.2807</v>
      </c>
      <c r="Q42" s="46">
        <v>11.5792</v>
      </c>
      <c r="R42" s="46">
        <v>11.007099999999999</v>
      </c>
      <c r="S42" s="46" t="s">
        <v>123</v>
      </c>
      <c r="T42" s="46">
        <v>11.1083</v>
      </c>
      <c r="U42" s="46">
        <v>0</v>
      </c>
      <c r="V42" s="46">
        <v>11.1083</v>
      </c>
      <c r="W42" s="46">
        <v>11.1083</v>
      </c>
      <c r="X42" s="46">
        <v>0</v>
      </c>
      <c r="Y42" s="46">
        <v>0</v>
      </c>
      <c r="Z42" s="46">
        <v>9.7543000000000006</v>
      </c>
      <c r="AA42" s="46">
        <v>0</v>
      </c>
      <c r="AB42" s="46">
        <v>9.7543000000000006</v>
      </c>
      <c r="AC42" s="46">
        <v>9.4727999999999994</v>
      </c>
      <c r="AD42" s="46">
        <v>10.176</v>
      </c>
      <c r="AE42" s="46">
        <v>0</v>
      </c>
    </row>
    <row r="43" spans="1:31" ht="13.8" hidden="1" outlineLevel="1">
      <c r="A43" s="9">
        <v>41518</v>
      </c>
      <c r="B43" s="46">
        <v>19.276900000000001</v>
      </c>
      <c r="C43" s="46">
        <v>20.767600000000002</v>
      </c>
      <c r="D43" s="46">
        <v>18.634699999999999</v>
      </c>
      <c r="E43" s="46">
        <v>18.839099999999998</v>
      </c>
      <c r="F43" s="46">
        <v>18.408799999999999</v>
      </c>
      <c r="G43" s="46">
        <v>0</v>
      </c>
      <c r="H43" s="46">
        <v>19.512599999999999</v>
      </c>
      <c r="I43" s="46">
        <v>20.767600000000002</v>
      </c>
      <c r="J43" s="46">
        <v>18.945399999999999</v>
      </c>
      <c r="K43" s="46">
        <v>19.145600000000002</v>
      </c>
      <c r="L43" s="46">
        <v>18.720300000000002</v>
      </c>
      <c r="M43" s="46">
        <v>0</v>
      </c>
      <c r="N43" s="46">
        <v>12.3012</v>
      </c>
      <c r="O43" s="46">
        <v>0</v>
      </c>
      <c r="P43" s="46">
        <v>12.3012</v>
      </c>
      <c r="Q43" s="46">
        <v>11.2745</v>
      </c>
      <c r="R43" s="46">
        <v>13.0983</v>
      </c>
      <c r="S43" s="46" t="s">
        <v>123</v>
      </c>
      <c r="T43" s="46">
        <v>10.161799999999999</v>
      </c>
      <c r="U43" s="46">
        <v>0</v>
      </c>
      <c r="V43" s="46">
        <v>10.161799999999999</v>
      </c>
      <c r="W43" s="46">
        <v>10.161799999999999</v>
      </c>
      <c r="X43" s="46">
        <v>0</v>
      </c>
      <c r="Y43" s="46">
        <v>0</v>
      </c>
      <c r="Z43" s="46">
        <v>9.9223999999999997</v>
      </c>
      <c r="AA43" s="46">
        <v>0</v>
      </c>
      <c r="AB43" s="46">
        <v>9.9223999999999997</v>
      </c>
      <c r="AC43" s="46">
        <v>10</v>
      </c>
      <c r="AD43" s="46">
        <v>9.5902999999999992</v>
      </c>
      <c r="AE43" s="46">
        <v>0</v>
      </c>
    </row>
    <row r="44" spans="1:31" ht="13.8" hidden="1" outlineLevel="1">
      <c r="A44" s="9">
        <v>41548</v>
      </c>
      <c r="B44" s="46">
        <v>17.972000000000001</v>
      </c>
      <c r="C44" s="46">
        <v>20.386700000000001</v>
      </c>
      <c r="D44" s="46">
        <v>16.600999999999999</v>
      </c>
      <c r="E44" s="46">
        <v>16.1692</v>
      </c>
      <c r="F44" s="46">
        <v>17.7547</v>
      </c>
      <c r="G44" s="46">
        <v>0</v>
      </c>
      <c r="H44" s="46">
        <v>18.378799999999998</v>
      </c>
      <c r="I44" s="46">
        <v>20.386700000000001</v>
      </c>
      <c r="J44" s="46">
        <v>17.114699999999999</v>
      </c>
      <c r="K44" s="46">
        <v>16.773700000000002</v>
      </c>
      <c r="L44" s="46">
        <v>17.948899999999998</v>
      </c>
      <c r="M44" s="46">
        <v>0</v>
      </c>
      <c r="N44" s="46">
        <v>11.88</v>
      </c>
      <c r="O44" s="46">
        <v>0</v>
      </c>
      <c r="P44" s="46">
        <v>11.88</v>
      </c>
      <c r="Q44" s="46">
        <v>11.7433</v>
      </c>
      <c r="R44" s="46">
        <v>12.999000000000001</v>
      </c>
      <c r="S44" s="46" t="s">
        <v>123</v>
      </c>
      <c r="T44" s="46">
        <v>11.0799</v>
      </c>
      <c r="U44" s="46">
        <v>0</v>
      </c>
      <c r="V44" s="46">
        <v>11.0799</v>
      </c>
      <c r="W44" s="46">
        <v>11.1066</v>
      </c>
      <c r="X44" s="46">
        <v>11</v>
      </c>
      <c r="Y44" s="46">
        <v>0</v>
      </c>
      <c r="Z44" s="46">
        <v>9.9636999999999993</v>
      </c>
      <c r="AA44" s="46">
        <v>0</v>
      </c>
      <c r="AB44" s="46">
        <v>9.9636999999999993</v>
      </c>
      <c r="AC44" s="46">
        <v>9.9998000000000005</v>
      </c>
      <c r="AD44" s="46">
        <v>8.2329000000000008</v>
      </c>
      <c r="AE44" s="46">
        <v>0</v>
      </c>
    </row>
    <row r="45" spans="1:31" ht="13.8" hidden="1" outlineLevel="1">
      <c r="A45" s="9">
        <v>41579</v>
      </c>
      <c r="B45" s="46">
        <v>18.8032</v>
      </c>
      <c r="C45" s="46">
        <v>20.500800000000002</v>
      </c>
      <c r="D45" s="46">
        <v>18.134899999999998</v>
      </c>
      <c r="E45" s="46">
        <v>17.190200000000001</v>
      </c>
      <c r="F45" s="46">
        <v>20.400099999999998</v>
      </c>
      <c r="G45" s="46">
        <v>0</v>
      </c>
      <c r="H45" s="46">
        <v>18.9191</v>
      </c>
      <c r="I45" s="46">
        <v>20.500800000000002</v>
      </c>
      <c r="J45" s="46">
        <v>18.283300000000001</v>
      </c>
      <c r="K45" s="46">
        <v>17.334</v>
      </c>
      <c r="L45" s="46">
        <v>20.561900000000001</v>
      </c>
      <c r="M45" s="46">
        <v>0</v>
      </c>
      <c r="N45" s="46">
        <v>11.0944</v>
      </c>
      <c r="O45" s="46">
        <v>0</v>
      </c>
      <c r="P45" s="46">
        <v>11.0944</v>
      </c>
      <c r="Q45" s="46">
        <v>10.2392</v>
      </c>
      <c r="R45" s="46">
        <v>13.0299</v>
      </c>
      <c r="S45" s="46">
        <v>0</v>
      </c>
      <c r="T45" s="46">
        <v>10.1812</v>
      </c>
      <c r="U45" s="46">
        <v>0</v>
      </c>
      <c r="V45" s="46">
        <v>10.1812</v>
      </c>
      <c r="W45" s="46">
        <v>8.9794999999999998</v>
      </c>
      <c r="X45" s="46">
        <v>11.4625</v>
      </c>
      <c r="Y45" s="46">
        <v>0</v>
      </c>
      <c r="Z45" s="46">
        <v>8.9224999999999994</v>
      </c>
      <c r="AA45" s="46">
        <v>0</v>
      </c>
      <c r="AB45" s="46">
        <v>8.9224999999999994</v>
      </c>
      <c r="AC45" s="46">
        <v>9.0324000000000009</v>
      </c>
      <c r="AD45" s="46">
        <v>8.2329000000000008</v>
      </c>
      <c r="AE45" s="46">
        <v>0</v>
      </c>
    </row>
    <row r="46" spans="1:31" ht="13.8" hidden="1" outlineLevel="1">
      <c r="A46" s="9">
        <v>41609</v>
      </c>
      <c r="B46" s="46">
        <v>19.064299999999999</v>
      </c>
      <c r="C46" s="46">
        <v>19.476700000000001</v>
      </c>
      <c r="D46" s="46">
        <v>18.843299999999999</v>
      </c>
      <c r="E46" s="46">
        <v>18.938400000000001</v>
      </c>
      <c r="F46" s="46">
        <v>18.688400000000001</v>
      </c>
      <c r="G46" s="46">
        <v>0</v>
      </c>
      <c r="H46" s="46">
        <v>19.3276</v>
      </c>
      <c r="I46" s="46">
        <v>19.476700000000001</v>
      </c>
      <c r="J46" s="46">
        <v>19.242999999999999</v>
      </c>
      <c r="K46" s="46">
        <v>19.3672</v>
      </c>
      <c r="L46" s="46">
        <v>19.041399999999999</v>
      </c>
      <c r="M46" s="46">
        <v>0</v>
      </c>
      <c r="N46" s="46">
        <v>12.0406</v>
      </c>
      <c r="O46" s="46">
        <v>0</v>
      </c>
      <c r="P46" s="46">
        <v>12.0406</v>
      </c>
      <c r="Q46" s="46">
        <v>11.8171</v>
      </c>
      <c r="R46" s="46">
        <v>12.4278</v>
      </c>
      <c r="S46" s="46">
        <v>0</v>
      </c>
      <c r="T46" s="46">
        <v>10.709199999999999</v>
      </c>
      <c r="U46" s="46">
        <v>0</v>
      </c>
      <c r="V46" s="46">
        <v>10.709199999999999</v>
      </c>
      <c r="W46" s="46">
        <v>10.203099999999999</v>
      </c>
      <c r="X46" s="46">
        <v>11.5</v>
      </c>
      <c r="Y46" s="46">
        <v>0</v>
      </c>
      <c r="Z46" s="46">
        <v>10.193099999999999</v>
      </c>
      <c r="AA46" s="46">
        <v>0</v>
      </c>
      <c r="AB46" s="46">
        <v>10.193099999999999</v>
      </c>
      <c r="AC46" s="46">
        <v>10.193099999999999</v>
      </c>
      <c r="AD46" s="46">
        <v>0</v>
      </c>
      <c r="AE46" s="46">
        <v>0</v>
      </c>
    </row>
    <row r="47" spans="1:31" ht="13.8" hidden="1" outlineLevel="1">
      <c r="A47" s="9">
        <v>41640</v>
      </c>
      <c r="B47" s="46">
        <v>19.203800000000001</v>
      </c>
      <c r="C47" s="46">
        <v>19.844799999999999</v>
      </c>
      <c r="D47" s="46">
        <v>18.932300000000001</v>
      </c>
      <c r="E47" s="46">
        <v>18.688099999999999</v>
      </c>
      <c r="F47" s="46">
        <v>20.081499999999998</v>
      </c>
      <c r="G47" s="46">
        <v>0</v>
      </c>
      <c r="H47" s="46">
        <v>19.331900000000001</v>
      </c>
      <c r="I47" s="46">
        <v>19.844799999999999</v>
      </c>
      <c r="J47" s="46">
        <v>19.1052</v>
      </c>
      <c r="K47" s="46">
        <v>18.8062</v>
      </c>
      <c r="L47" s="46">
        <v>20.5472</v>
      </c>
      <c r="M47" s="46">
        <v>0</v>
      </c>
      <c r="N47" s="46">
        <v>15.001799999999999</v>
      </c>
      <c r="O47" s="46">
        <v>0</v>
      </c>
      <c r="P47" s="46">
        <v>15.001799999999999</v>
      </c>
      <c r="Q47" s="46">
        <v>15.6997</v>
      </c>
      <c r="R47" s="46">
        <v>12.9703</v>
      </c>
      <c r="S47" s="46" t="s">
        <v>123</v>
      </c>
      <c r="T47" s="46">
        <v>10.5448</v>
      </c>
      <c r="U47" s="46">
        <v>0</v>
      </c>
      <c r="V47" s="46">
        <v>10.5448</v>
      </c>
      <c r="W47" s="46">
        <v>11.027100000000001</v>
      </c>
      <c r="X47" s="46">
        <v>9.0510999999999999</v>
      </c>
      <c r="Y47" s="46">
        <v>0</v>
      </c>
      <c r="Z47" s="46">
        <v>8.4830000000000005</v>
      </c>
      <c r="AA47" s="46">
        <v>0</v>
      </c>
      <c r="AB47" s="46">
        <v>8.4830000000000005</v>
      </c>
      <c r="AC47" s="46">
        <v>10.026400000000001</v>
      </c>
      <c r="AD47" s="46">
        <v>7.2549000000000001</v>
      </c>
      <c r="AE47" s="46">
        <v>0</v>
      </c>
    </row>
    <row r="48" spans="1:31" ht="13.8" hidden="1" outlineLevel="1">
      <c r="A48" s="9">
        <v>41671</v>
      </c>
      <c r="B48" s="46">
        <v>19.7944</v>
      </c>
      <c r="C48" s="46">
        <v>20.653500000000001</v>
      </c>
      <c r="D48" s="46">
        <v>19.598600000000001</v>
      </c>
      <c r="E48" s="46">
        <v>19.787700000000001</v>
      </c>
      <c r="F48" s="46">
        <v>19.206600000000002</v>
      </c>
      <c r="G48" s="46">
        <v>0</v>
      </c>
      <c r="H48" s="46">
        <v>20.0944</v>
      </c>
      <c r="I48" s="46">
        <v>20.653500000000001</v>
      </c>
      <c r="J48" s="46">
        <v>19.9573</v>
      </c>
      <c r="K48" s="46">
        <v>20.269500000000001</v>
      </c>
      <c r="L48" s="46">
        <v>19.3551</v>
      </c>
      <c r="M48" s="46">
        <v>0</v>
      </c>
      <c r="N48" s="46">
        <v>14.8757</v>
      </c>
      <c r="O48" s="46">
        <v>0</v>
      </c>
      <c r="P48" s="46">
        <v>14.8757</v>
      </c>
      <c r="Q48" s="46">
        <v>15.059100000000001</v>
      </c>
      <c r="R48" s="46">
        <v>13.4871</v>
      </c>
      <c r="S48" s="46">
        <v>0</v>
      </c>
      <c r="T48" s="46">
        <v>15.041499999999999</v>
      </c>
      <c r="U48" s="46">
        <v>0</v>
      </c>
      <c r="V48" s="46">
        <v>15.041499999999999</v>
      </c>
      <c r="W48" s="46">
        <v>10.6371</v>
      </c>
      <c r="X48" s="46">
        <v>23.622699999999998</v>
      </c>
      <c r="Y48" s="46">
        <v>0</v>
      </c>
      <c r="Z48" s="46">
        <v>7.0101000000000004</v>
      </c>
      <c r="AA48" s="46">
        <v>0</v>
      </c>
      <c r="AB48" s="46">
        <v>7.0101000000000004</v>
      </c>
      <c r="AC48" s="46">
        <v>7.0101000000000004</v>
      </c>
      <c r="AD48" s="46">
        <v>0</v>
      </c>
      <c r="AE48" s="46">
        <v>0</v>
      </c>
    </row>
    <row r="49" spans="1:31" ht="13.8" hidden="1" outlineLevel="1">
      <c r="A49" s="9">
        <v>41699</v>
      </c>
      <c r="B49" s="46">
        <v>18.843399999999999</v>
      </c>
      <c r="C49" s="46">
        <v>19.4437</v>
      </c>
      <c r="D49" s="46">
        <v>18.3157</v>
      </c>
      <c r="E49" s="46">
        <v>18.502300000000002</v>
      </c>
      <c r="F49" s="46">
        <v>18.1295</v>
      </c>
      <c r="G49" s="46">
        <v>0</v>
      </c>
      <c r="H49" s="46">
        <v>19.1356</v>
      </c>
      <c r="I49" s="46">
        <v>19.4437</v>
      </c>
      <c r="J49" s="46">
        <v>18.831900000000001</v>
      </c>
      <c r="K49" s="46">
        <v>18.518599999999999</v>
      </c>
      <c r="L49" s="46">
        <v>19.229299999999999</v>
      </c>
      <c r="M49" s="46">
        <v>0</v>
      </c>
      <c r="N49" s="46">
        <v>14.084</v>
      </c>
      <c r="O49" s="46">
        <v>0</v>
      </c>
      <c r="P49" s="46">
        <v>14.084</v>
      </c>
      <c r="Q49" s="46">
        <v>10.932700000000001</v>
      </c>
      <c r="R49" s="46">
        <v>14.115500000000001</v>
      </c>
      <c r="S49" s="46">
        <v>0</v>
      </c>
      <c r="T49" s="46">
        <v>24.632100000000001</v>
      </c>
      <c r="U49" s="46">
        <v>0</v>
      </c>
      <c r="V49" s="46">
        <v>24.632100000000001</v>
      </c>
      <c r="W49" s="46">
        <v>0</v>
      </c>
      <c r="X49" s="46">
        <v>24.632100000000001</v>
      </c>
      <c r="Y49" s="46">
        <v>0</v>
      </c>
      <c r="Z49" s="46">
        <v>9.4718999999999998</v>
      </c>
      <c r="AA49" s="46">
        <v>0</v>
      </c>
      <c r="AB49" s="46">
        <v>9.4718999999999998</v>
      </c>
      <c r="AC49" s="46">
        <v>9.4718999999999998</v>
      </c>
      <c r="AD49" s="46">
        <v>0</v>
      </c>
      <c r="AE49" s="46">
        <v>0</v>
      </c>
    </row>
    <row r="50" spans="1:31" ht="13.8" hidden="1" outlineLevel="1">
      <c r="A50" s="9">
        <v>41730</v>
      </c>
      <c r="B50" s="46">
        <v>19.655000000000001</v>
      </c>
      <c r="C50" s="46">
        <v>19.293500000000002</v>
      </c>
      <c r="D50" s="46">
        <v>19.8552</v>
      </c>
      <c r="E50" s="46">
        <v>20.1877</v>
      </c>
      <c r="F50" s="46">
        <v>18.792400000000001</v>
      </c>
      <c r="G50" s="46">
        <v>0</v>
      </c>
      <c r="H50" s="46">
        <v>20.1205</v>
      </c>
      <c r="I50" s="46">
        <v>19.293500000000002</v>
      </c>
      <c r="J50" s="46">
        <v>20.629899999999999</v>
      </c>
      <c r="K50" s="46">
        <v>20.661300000000001</v>
      </c>
      <c r="L50" s="46">
        <v>20.5031</v>
      </c>
      <c r="M50" s="46">
        <v>0</v>
      </c>
      <c r="N50" s="46">
        <v>12.934200000000001</v>
      </c>
      <c r="O50" s="46">
        <v>0</v>
      </c>
      <c r="P50" s="46">
        <v>12.934200000000001</v>
      </c>
      <c r="Q50" s="46">
        <v>11.9061</v>
      </c>
      <c r="R50" s="46">
        <v>13.6469</v>
      </c>
      <c r="S50" s="46" t="s">
        <v>123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9.8036999999999992</v>
      </c>
      <c r="AA50" s="46">
        <v>0</v>
      </c>
      <c r="AB50" s="46">
        <v>9.8036999999999992</v>
      </c>
      <c r="AC50" s="46">
        <v>9.8036999999999992</v>
      </c>
      <c r="AD50" s="46">
        <v>0</v>
      </c>
      <c r="AE50" s="46">
        <v>0</v>
      </c>
    </row>
    <row r="51" spans="1:31" ht="13.8" hidden="1" outlineLevel="1">
      <c r="A51" s="9">
        <v>41760</v>
      </c>
      <c r="B51" s="46">
        <v>20.193300000000001</v>
      </c>
      <c r="C51" s="46">
        <v>19.746400000000001</v>
      </c>
      <c r="D51" s="46">
        <v>20.6829</v>
      </c>
      <c r="E51" s="46">
        <v>21.091999999999999</v>
      </c>
      <c r="F51" s="46">
        <v>19.371400000000001</v>
      </c>
      <c r="G51" s="46">
        <v>0</v>
      </c>
      <c r="H51" s="46">
        <v>20.3429</v>
      </c>
      <c r="I51" s="46">
        <v>19.746400000000001</v>
      </c>
      <c r="J51" s="46">
        <v>21.036899999999999</v>
      </c>
      <c r="K51" s="46">
        <v>21.226800000000001</v>
      </c>
      <c r="L51" s="46">
        <v>20.299700000000001</v>
      </c>
      <c r="M51" s="46">
        <v>0</v>
      </c>
      <c r="N51" s="46">
        <v>14.952299999999999</v>
      </c>
      <c r="O51" s="46">
        <v>0</v>
      </c>
      <c r="P51" s="46">
        <v>14.952299999999999</v>
      </c>
      <c r="Q51" s="46">
        <v>13.5183</v>
      </c>
      <c r="R51" s="46">
        <v>15.3787</v>
      </c>
      <c r="S51" s="46" t="s">
        <v>123</v>
      </c>
      <c r="T51" s="46">
        <v>10.8498</v>
      </c>
      <c r="U51" s="46">
        <v>0</v>
      </c>
      <c r="V51" s="46">
        <v>10.8498</v>
      </c>
      <c r="W51" s="46">
        <v>0</v>
      </c>
      <c r="X51" s="46">
        <v>10.8498</v>
      </c>
      <c r="Y51" s="46">
        <v>0</v>
      </c>
      <c r="Z51" s="46">
        <v>9.4124999999999996</v>
      </c>
      <c r="AA51" s="46">
        <v>0</v>
      </c>
      <c r="AB51" s="46">
        <v>9.4124999999999996</v>
      </c>
      <c r="AC51" s="46">
        <v>10.0786</v>
      </c>
      <c r="AD51" s="46">
        <v>8.2329000000000008</v>
      </c>
      <c r="AE51" s="46">
        <v>0</v>
      </c>
    </row>
    <row r="52" spans="1:31" ht="13.8" hidden="1" outlineLevel="1">
      <c r="A52" s="9">
        <v>41791</v>
      </c>
      <c r="B52" s="46">
        <v>19.810099999999998</v>
      </c>
      <c r="C52" s="46">
        <v>19.7485</v>
      </c>
      <c r="D52" s="46">
        <v>19.865400000000001</v>
      </c>
      <c r="E52" s="46">
        <v>20.654499999999999</v>
      </c>
      <c r="F52" s="46">
        <v>18.4741</v>
      </c>
      <c r="G52" s="46">
        <v>0</v>
      </c>
      <c r="H52" s="46">
        <v>20.332999999999998</v>
      </c>
      <c r="I52" s="46">
        <v>19.7485</v>
      </c>
      <c r="J52" s="46">
        <v>20.924399999999999</v>
      </c>
      <c r="K52" s="46">
        <v>20.803799999999999</v>
      </c>
      <c r="L52" s="46">
        <v>21.2118</v>
      </c>
      <c r="M52" s="46">
        <v>0</v>
      </c>
      <c r="N52" s="46">
        <v>11.607699999999999</v>
      </c>
      <c r="O52" s="46">
        <v>0</v>
      </c>
      <c r="P52" s="46">
        <v>11.607699999999999</v>
      </c>
      <c r="Q52" s="46">
        <v>13.880699999999999</v>
      </c>
      <c r="R52" s="46">
        <v>11.2944</v>
      </c>
      <c r="S52" s="46" t="s">
        <v>123</v>
      </c>
      <c r="T52" s="46">
        <v>9.68</v>
      </c>
      <c r="U52" s="46">
        <v>0</v>
      </c>
      <c r="V52" s="46">
        <v>9.68</v>
      </c>
      <c r="W52" s="46">
        <v>9.68</v>
      </c>
      <c r="X52" s="46">
        <v>0</v>
      </c>
      <c r="Y52" s="46">
        <v>0</v>
      </c>
      <c r="Z52" s="46">
        <v>10.0786</v>
      </c>
      <c r="AA52" s="46">
        <v>0</v>
      </c>
      <c r="AB52" s="46">
        <v>10.0786</v>
      </c>
      <c r="AC52" s="46">
        <v>10.0786</v>
      </c>
      <c r="AD52" s="46">
        <v>0</v>
      </c>
      <c r="AE52" s="46">
        <v>0</v>
      </c>
    </row>
    <row r="53" spans="1:31" ht="13.8" hidden="1" outlineLevel="1">
      <c r="A53" s="9">
        <v>41821</v>
      </c>
      <c r="B53" s="46">
        <v>20.4009</v>
      </c>
      <c r="C53" s="46">
        <v>20.0137</v>
      </c>
      <c r="D53" s="46">
        <v>20.654399999999999</v>
      </c>
      <c r="E53" s="46">
        <v>20.541499999999999</v>
      </c>
      <c r="F53" s="46">
        <v>21.405100000000001</v>
      </c>
      <c r="G53" s="46">
        <v>0</v>
      </c>
      <c r="H53" s="46">
        <v>20.515699999999999</v>
      </c>
      <c r="I53" s="46">
        <v>20.0137</v>
      </c>
      <c r="J53" s="46">
        <v>20.851800000000001</v>
      </c>
      <c r="K53" s="46">
        <v>20.749400000000001</v>
      </c>
      <c r="L53" s="46">
        <v>21.5258</v>
      </c>
      <c r="M53" s="46">
        <v>0</v>
      </c>
      <c r="N53" s="46">
        <v>11.9178</v>
      </c>
      <c r="O53" s="46">
        <v>0</v>
      </c>
      <c r="P53" s="46">
        <v>11.9178</v>
      </c>
      <c r="Q53" s="46">
        <v>11.9086</v>
      </c>
      <c r="R53" s="46">
        <v>12.0319</v>
      </c>
      <c r="S53" s="46" t="s">
        <v>123</v>
      </c>
      <c r="T53" s="46">
        <v>13.496</v>
      </c>
      <c r="U53" s="46">
        <v>0</v>
      </c>
      <c r="V53" s="46">
        <v>13.496</v>
      </c>
      <c r="W53" s="46">
        <v>13.496</v>
      </c>
      <c r="X53" s="46">
        <v>0</v>
      </c>
      <c r="Y53" s="46">
        <v>0</v>
      </c>
      <c r="Z53" s="46">
        <v>10.0786</v>
      </c>
      <c r="AA53" s="46">
        <v>0</v>
      </c>
      <c r="AB53" s="46">
        <v>10.0786</v>
      </c>
      <c r="AC53" s="46">
        <v>10.0786</v>
      </c>
      <c r="AD53" s="46">
        <v>0</v>
      </c>
      <c r="AE53" s="46">
        <v>0</v>
      </c>
    </row>
    <row r="54" spans="1:31" ht="13.8" hidden="1" outlineLevel="1">
      <c r="A54" s="9">
        <v>41852</v>
      </c>
      <c r="B54" s="46">
        <v>20.032399999999999</v>
      </c>
      <c r="C54" s="46">
        <v>19.471900000000002</v>
      </c>
      <c r="D54" s="46">
        <v>20.453199999999999</v>
      </c>
      <c r="E54" s="46">
        <v>20.713000000000001</v>
      </c>
      <c r="F54" s="46">
        <v>19.829799999999999</v>
      </c>
      <c r="G54" s="46">
        <v>0</v>
      </c>
      <c r="H54" s="46">
        <v>20.316400000000002</v>
      </c>
      <c r="I54" s="46">
        <v>19.471900000000002</v>
      </c>
      <c r="J54" s="46">
        <v>20.9924</v>
      </c>
      <c r="K54" s="46">
        <v>21.007999999999999</v>
      </c>
      <c r="L54" s="46">
        <v>20.950900000000001</v>
      </c>
      <c r="M54" s="46">
        <v>0</v>
      </c>
      <c r="N54" s="46">
        <v>12.329700000000001</v>
      </c>
      <c r="O54" s="46">
        <v>0</v>
      </c>
      <c r="P54" s="46">
        <v>12.329700000000001</v>
      </c>
      <c r="Q54" s="46">
        <v>11.896699999999999</v>
      </c>
      <c r="R54" s="46">
        <v>12.5807</v>
      </c>
      <c r="S54" s="46" t="s">
        <v>123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9.9099000000000004</v>
      </c>
      <c r="AA54" s="46">
        <v>0</v>
      </c>
      <c r="AB54" s="46">
        <v>9.9099000000000004</v>
      </c>
      <c r="AC54" s="46">
        <v>10.2707</v>
      </c>
      <c r="AD54" s="46">
        <v>8.0677000000000003</v>
      </c>
      <c r="AE54" s="46">
        <v>0</v>
      </c>
    </row>
    <row r="55" spans="1:31" ht="13.8" hidden="1" outlineLevel="1" collapsed="1">
      <c r="A55" s="9">
        <v>41883</v>
      </c>
      <c r="B55" s="46">
        <v>19.9757</v>
      </c>
      <c r="C55" s="46">
        <v>19.817900000000002</v>
      </c>
      <c r="D55" s="46">
        <v>20.0776</v>
      </c>
      <c r="E55" s="46">
        <v>20.2959</v>
      </c>
      <c r="F55" s="46">
        <v>18.894600000000001</v>
      </c>
      <c r="G55" s="46">
        <v>0</v>
      </c>
      <c r="H55" s="46">
        <v>20.021899999999999</v>
      </c>
      <c r="I55" s="46">
        <v>19.817900000000002</v>
      </c>
      <c r="J55" s="46">
        <v>20.155100000000001</v>
      </c>
      <c r="K55" s="46">
        <v>20.2959</v>
      </c>
      <c r="L55" s="46">
        <v>19.341200000000001</v>
      </c>
      <c r="M55" s="46">
        <v>0</v>
      </c>
      <c r="N55" s="46">
        <v>12.200200000000001</v>
      </c>
      <c r="O55" s="46">
        <v>36.017099999999999</v>
      </c>
      <c r="P55" s="46">
        <v>12.2</v>
      </c>
      <c r="Q55" s="46" t="s">
        <v>123</v>
      </c>
      <c r="R55" s="46">
        <v>12.2</v>
      </c>
      <c r="S55" s="46">
        <v>0</v>
      </c>
      <c r="T55" s="46">
        <v>9.9405000000000001</v>
      </c>
      <c r="U55" s="46">
        <v>0</v>
      </c>
      <c r="V55" s="46">
        <v>9.9405000000000001</v>
      </c>
      <c r="W55" s="46">
        <v>9.9405000000000001</v>
      </c>
      <c r="X55" s="46">
        <v>0</v>
      </c>
      <c r="Y55" s="46">
        <v>0</v>
      </c>
      <c r="Z55" s="46">
        <v>9.8742000000000001</v>
      </c>
      <c r="AA55" s="46">
        <v>0</v>
      </c>
      <c r="AB55" s="46">
        <v>9.8742000000000001</v>
      </c>
      <c r="AC55" s="46">
        <v>9.8742000000000001</v>
      </c>
      <c r="AD55" s="46">
        <v>0</v>
      </c>
      <c r="AE55" s="46">
        <v>0</v>
      </c>
    </row>
    <row r="56" spans="1:31" ht="13.8" hidden="1" outlineLevel="1" collapsed="1">
      <c r="A56" s="9">
        <v>41913</v>
      </c>
      <c r="B56" s="46">
        <v>20.511299999999999</v>
      </c>
      <c r="C56" s="46">
        <v>19.328800000000001</v>
      </c>
      <c r="D56" s="46">
        <v>21.399000000000001</v>
      </c>
      <c r="E56" s="46">
        <v>21.851700000000001</v>
      </c>
      <c r="F56" s="46">
        <v>20.145600000000002</v>
      </c>
      <c r="G56" s="46">
        <v>0</v>
      </c>
      <c r="H56" s="46">
        <v>20.567299999999999</v>
      </c>
      <c r="I56" s="46">
        <v>19.328800000000001</v>
      </c>
      <c r="J56" s="46">
        <v>21.5077</v>
      </c>
      <c r="K56" s="46">
        <v>22.007300000000001</v>
      </c>
      <c r="L56" s="46">
        <v>20.145600000000002</v>
      </c>
      <c r="M56" s="46">
        <v>0</v>
      </c>
      <c r="N56" s="46">
        <v>11.879899999999999</v>
      </c>
      <c r="O56" s="46">
        <v>36</v>
      </c>
      <c r="P56" s="46">
        <v>11.879899999999999</v>
      </c>
      <c r="Q56" s="46">
        <v>11.879899999999999</v>
      </c>
      <c r="R56" s="46" t="s">
        <v>123</v>
      </c>
      <c r="S56" s="46" t="s">
        <v>123</v>
      </c>
      <c r="T56" s="46">
        <v>10</v>
      </c>
      <c r="U56" s="46">
        <v>0</v>
      </c>
      <c r="V56" s="46">
        <v>10</v>
      </c>
      <c r="W56" s="46">
        <v>10</v>
      </c>
      <c r="X56" s="46">
        <v>0</v>
      </c>
      <c r="Y56" s="46">
        <v>0</v>
      </c>
      <c r="Z56" s="46">
        <v>9.9687000000000001</v>
      </c>
      <c r="AA56" s="46">
        <v>0</v>
      </c>
      <c r="AB56" s="46">
        <v>9.9687000000000001</v>
      </c>
      <c r="AC56" s="46">
        <v>9.8269000000000002</v>
      </c>
      <c r="AD56" s="46">
        <v>10.5</v>
      </c>
      <c r="AE56" s="46">
        <v>0</v>
      </c>
    </row>
    <row r="57" spans="1:31" ht="13.8" hidden="1" outlineLevel="1" collapsed="1">
      <c r="A57" s="9">
        <v>41944</v>
      </c>
      <c r="B57" s="46">
        <v>20.3551</v>
      </c>
      <c r="C57" s="46">
        <v>19.5152</v>
      </c>
      <c r="D57" s="46">
        <v>21.066199999999998</v>
      </c>
      <c r="E57" s="46">
        <v>21.180199999999999</v>
      </c>
      <c r="F57" s="46">
        <v>20.331900000000001</v>
      </c>
      <c r="G57" s="46">
        <v>0</v>
      </c>
      <c r="H57" s="46">
        <v>20.403199999999998</v>
      </c>
      <c r="I57" s="46">
        <v>19.5152</v>
      </c>
      <c r="J57" s="46">
        <v>21.1663</v>
      </c>
      <c r="K57" s="46">
        <v>21.298200000000001</v>
      </c>
      <c r="L57" s="46">
        <v>20.331900000000001</v>
      </c>
      <c r="M57" s="46">
        <v>0</v>
      </c>
      <c r="N57" s="46">
        <v>14.3924</v>
      </c>
      <c r="O57" s="46">
        <v>36</v>
      </c>
      <c r="P57" s="46">
        <v>14.3924</v>
      </c>
      <c r="Q57" s="46">
        <v>14.3924</v>
      </c>
      <c r="R57" s="46" t="s">
        <v>123</v>
      </c>
      <c r="S57" s="46">
        <v>0</v>
      </c>
      <c r="T57" s="46">
        <v>10.305099999999999</v>
      </c>
      <c r="U57" s="46">
        <v>0</v>
      </c>
      <c r="V57" s="46">
        <v>10.305099999999999</v>
      </c>
      <c r="W57" s="46">
        <v>10.305099999999999</v>
      </c>
      <c r="X57" s="46">
        <v>0</v>
      </c>
      <c r="Y57" s="46">
        <v>0</v>
      </c>
      <c r="Z57" s="46">
        <v>9.9952000000000005</v>
      </c>
      <c r="AA57" s="46">
        <v>0</v>
      </c>
      <c r="AB57" s="46">
        <v>9.9952000000000005</v>
      </c>
      <c r="AC57" s="46">
        <v>9.9952000000000005</v>
      </c>
      <c r="AD57" s="46">
        <v>0</v>
      </c>
      <c r="AE57" s="46">
        <v>0</v>
      </c>
    </row>
    <row r="58" spans="1:31" ht="13.8" hidden="1" outlineLevel="1" collapsed="1">
      <c r="A58" s="9">
        <v>41974</v>
      </c>
      <c r="B58" s="46">
        <v>20.392499999999998</v>
      </c>
      <c r="C58" s="46">
        <v>19.490300000000001</v>
      </c>
      <c r="D58" s="46">
        <v>21.0534</v>
      </c>
      <c r="E58" s="46">
        <v>21.231200000000001</v>
      </c>
      <c r="F58" s="46">
        <v>20.626200000000001</v>
      </c>
      <c r="G58" s="46">
        <v>0</v>
      </c>
      <c r="H58" s="46">
        <v>20.392499999999998</v>
      </c>
      <c r="I58" s="46">
        <v>19.490300000000001</v>
      </c>
      <c r="J58" s="46">
        <v>21.0534</v>
      </c>
      <c r="K58" s="46">
        <v>21.231200000000001</v>
      </c>
      <c r="L58" s="46">
        <v>20.626200000000001</v>
      </c>
      <c r="M58" s="46">
        <v>0</v>
      </c>
      <c r="N58" s="46">
        <v>36</v>
      </c>
      <c r="O58" s="46">
        <v>36</v>
      </c>
      <c r="P58" s="46">
        <v>0</v>
      </c>
      <c r="Q58" s="46" t="s">
        <v>123</v>
      </c>
      <c r="R58" s="46" t="s">
        <v>123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10.970700000000001</v>
      </c>
      <c r="AA58" s="46">
        <v>0</v>
      </c>
      <c r="AB58" s="46">
        <v>10.970700000000001</v>
      </c>
      <c r="AC58" s="46">
        <v>0</v>
      </c>
      <c r="AD58" s="46">
        <v>10.970700000000001</v>
      </c>
      <c r="AE58" s="46">
        <v>0</v>
      </c>
    </row>
    <row r="59" spans="1:31" ht="13.8" hidden="1" outlineLevel="1" collapsed="1">
      <c r="A59" s="9">
        <v>42005</v>
      </c>
      <c r="B59" s="46">
        <v>21.108899999999998</v>
      </c>
      <c r="C59" s="46">
        <v>19.642900000000001</v>
      </c>
      <c r="D59" s="46">
        <v>22.366800000000001</v>
      </c>
      <c r="E59" s="46">
        <v>22.688700000000001</v>
      </c>
      <c r="F59" s="46">
        <v>21.1053</v>
      </c>
      <c r="G59" s="46">
        <v>0</v>
      </c>
      <c r="H59" s="46">
        <v>21.122199999999999</v>
      </c>
      <c r="I59" s="46">
        <v>19.642900000000001</v>
      </c>
      <c r="J59" s="46">
        <v>22.395099999999999</v>
      </c>
      <c r="K59" s="46">
        <v>22.709099999999999</v>
      </c>
      <c r="L59" s="46">
        <v>21.159500000000001</v>
      </c>
      <c r="M59" s="46">
        <v>0</v>
      </c>
      <c r="N59" s="46">
        <v>12.154500000000001</v>
      </c>
      <c r="O59" s="46">
        <v>36</v>
      </c>
      <c r="P59" s="46">
        <v>12.154500000000001</v>
      </c>
      <c r="Q59" s="46">
        <v>11.8606</v>
      </c>
      <c r="R59" s="46">
        <v>12.5</v>
      </c>
      <c r="S59" s="46">
        <v>0</v>
      </c>
      <c r="T59" s="46">
        <v>11</v>
      </c>
      <c r="U59" s="46">
        <v>0</v>
      </c>
      <c r="V59" s="46">
        <v>11</v>
      </c>
      <c r="W59" s="46">
        <v>0</v>
      </c>
      <c r="X59" s="46">
        <v>11</v>
      </c>
      <c r="Y59" s="46">
        <v>0</v>
      </c>
      <c r="Z59" s="46">
        <v>10.5</v>
      </c>
      <c r="AA59" s="46">
        <v>0</v>
      </c>
      <c r="AB59" s="46">
        <v>10.5</v>
      </c>
      <c r="AC59" s="46">
        <v>0</v>
      </c>
      <c r="AD59" s="46">
        <v>10.5</v>
      </c>
      <c r="AE59" s="46">
        <v>0</v>
      </c>
    </row>
    <row r="60" spans="1:31" ht="13.8" hidden="1" outlineLevel="1" collapsed="1">
      <c r="A60" s="9">
        <v>42036</v>
      </c>
      <c r="B60" s="46">
        <v>20.562999999999999</v>
      </c>
      <c r="C60" s="46">
        <v>20.1462</v>
      </c>
      <c r="D60" s="46">
        <v>20.9009</v>
      </c>
      <c r="E60" s="46">
        <v>20.727499999999999</v>
      </c>
      <c r="F60" s="46">
        <v>21.672899999999998</v>
      </c>
      <c r="G60" s="46">
        <v>0</v>
      </c>
      <c r="H60" s="46">
        <v>20.722200000000001</v>
      </c>
      <c r="I60" s="46">
        <v>20.1462</v>
      </c>
      <c r="J60" s="46">
        <v>21.209</v>
      </c>
      <c r="K60" s="46">
        <v>20.857099999999999</v>
      </c>
      <c r="L60" s="46">
        <v>22.9588</v>
      </c>
      <c r="M60" s="46">
        <v>0</v>
      </c>
      <c r="N60" s="46">
        <v>13.6814</v>
      </c>
      <c r="O60" s="46">
        <v>36</v>
      </c>
      <c r="P60" s="46">
        <v>13.6814</v>
      </c>
      <c r="Q60" s="46">
        <v>15</v>
      </c>
      <c r="R60" s="46">
        <v>12.6395</v>
      </c>
      <c r="S60" s="46">
        <v>0</v>
      </c>
      <c r="T60" s="46">
        <v>6.2496999999999998</v>
      </c>
      <c r="U60" s="46">
        <v>0</v>
      </c>
      <c r="V60" s="46">
        <v>6.2496999999999998</v>
      </c>
      <c r="W60" s="46">
        <v>0</v>
      </c>
      <c r="X60" s="46">
        <v>6.2496999999999998</v>
      </c>
      <c r="Y60" s="46">
        <v>0</v>
      </c>
      <c r="Z60" s="46">
        <v>10.0786</v>
      </c>
      <c r="AA60" s="46">
        <v>0</v>
      </c>
      <c r="AB60" s="46">
        <v>10.0786</v>
      </c>
      <c r="AC60" s="46">
        <v>10.0786</v>
      </c>
      <c r="AD60" s="46">
        <v>0</v>
      </c>
      <c r="AE60" s="46">
        <v>0</v>
      </c>
    </row>
    <row r="61" spans="1:31" ht="13.8" hidden="1" outlineLevel="1" collapsed="1">
      <c r="A61" s="9">
        <v>42064</v>
      </c>
      <c r="B61" s="46">
        <v>21.593</v>
      </c>
      <c r="C61" s="46">
        <v>21.893899999999999</v>
      </c>
      <c r="D61" s="46">
        <v>21.227</v>
      </c>
      <c r="E61" s="46">
        <v>21.993300000000001</v>
      </c>
      <c r="F61" s="46">
        <v>19.177099999999999</v>
      </c>
      <c r="G61" s="46">
        <v>0</v>
      </c>
      <c r="H61" s="46">
        <v>21.651700000000002</v>
      </c>
      <c r="I61" s="46">
        <v>21.893899999999999</v>
      </c>
      <c r="J61" s="46">
        <v>21.352799999999998</v>
      </c>
      <c r="K61" s="46">
        <v>21.993300000000001</v>
      </c>
      <c r="L61" s="46">
        <v>19.5456</v>
      </c>
      <c r="M61" s="46">
        <v>0</v>
      </c>
      <c r="N61" s="46">
        <v>12.4482</v>
      </c>
      <c r="O61" s="46">
        <v>36</v>
      </c>
      <c r="P61" s="46">
        <v>12.4482</v>
      </c>
      <c r="Q61" s="46" t="s">
        <v>123</v>
      </c>
      <c r="R61" s="46">
        <v>12.4482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</row>
    <row r="62" spans="1:31" ht="13.8" hidden="1" outlineLevel="1" collapsed="1">
      <c r="A62" s="9">
        <v>42095</v>
      </c>
      <c r="B62" s="46">
        <v>23.4633</v>
      </c>
      <c r="C62" s="46">
        <v>23.3156</v>
      </c>
      <c r="D62" s="46">
        <v>23.590800000000002</v>
      </c>
      <c r="E62" s="46">
        <v>23.410299999999999</v>
      </c>
      <c r="F62" s="46">
        <v>24.7791</v>
      </c>
      <c r="G62" s="46">
        <v>0</v>
      </c>
      <c r="H62" s="46">
        <v>23.607700000000001</v>
      </c>
      <c r="I62" s="46">
        <v>23.3156</v>
      </c>
      <c r="J62" s="46">
        <v>23.866199999999999</v>
      </c>
      <c r="K62" s="46">
        <v>23.652000000000001</v>
      </c>
      <c r="L62" s="46">
        <v>25.306000000000001</v>
      </c>
      <c r="M62" s="46">
        <v>0</v>
      </c>
      <c r="N62" s="46">
        <v>12.0657</v>
      </c>
      <c r="O62" s="46">
        <v>36</v>
      </c>
      <c r="P62" s="46">
        <v>12.0657</v>
      </c>
      <c r="Q62" s="46">
        <v>11.934100000000001</v>
      </c>
      <c r="R62" s="46">
        <v>12.5</v>
      </c>
      <c r="S62" s="46" t="s">
        <v>123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10.38</v>
      </c>
      <c r="AA62" s="46">
        <v>0</v>
      </c>
      <c r="AB62" s="46">
        <v>10.38</v>
      </c>
      <c r="AC62" s="46">
        <v>10.38</v>
      </c>
      <c r="AD62" s="46">
        <v>0</v>
      </c>
      <c r="AE62" s="46">
        <v>0</v>
      </c>
    </row>
    <row r="63" spans="1:31" ht="13.8" hidden="1" outlineLevel="1" collapsed="1">
      <c r="A63" s="9">
        <v>42125</v>
      </c>
      <c r="B63" s="46">
        <v>22.3429</v>
      </c>
      <c r="C63" s="46">
        <v>22.2258</v>
      </c>
      <c r="D63" s="46">
        <v>22.474900000000002</v>
      </c>
      <c r="E63" s="46">
        <v>22.4986</v>
      </c>
      <c r="F63" s="46">
        <v>22.2714</v>
      </c>
      <c r="G63" s="46">
        <v>0</v>
      </c>
      <c r="H63" s="46">
        <v>22.569099999999999</v>
      </c>
      <c r="I63" s="46">
        <v>22.2258</v>
      </c>
      <c r="J63" s="46">
        <v>22.9693</v>
      </c>
      <c r="K63" s="46">
        <v>23.036999999999999</v>
      </c>
      <c r="L63" s="46">
        <v>22.401399999999999</v>
      </c>
      <c r="M63" s="46">
        <v>0</v>
      </c>
      <c r="N63" s="46">
        <v>7.9843999999999999</v>
      </c>
      <c r="O63" s="46">
        <v>36</v>
      </c>
      <c r="P63" s="46">
        <v>7.9843999999999999</v>
      </c>
      <c r="Q63" s="46">
        <v>7.7885</v>
      </c>
      <c r="R63" s="46">
        <v>12.5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10.08</v>
      </c>
      <c r="AA63" s="46">
        <v>0</v>
      </c>
      <c r="AB63" s="46">
        <v>10.08</v>
      </c>
      <c r="AC63" s="46">
        <v>10.08</v>
      </c>
      <c r="AD63" s="46">
        <v>0</v>
      </c>
      <c r="AE63" s="46">
        <v>0</v>
      </c>
    </row>
    <row r="64" spans="1:31" ht="13.8" hidden="1" outlineLevel="1" collapsed="1">
      <c r="A64" s="9">
        <v>42156</v>
      </c>
      <c r="B64" s="46">
        <v>23.345600000000001</v>
      </c>
      <c r="C64" s="46">
        <v>23.780799999999999</v>
      </c>
      <c r="D64" s="46">
        <v>22.9163</v>
      </c>
      <c r="E64" s="46">
        <v>23.322399999999998</v>
      </c>
      <c r="F64" s="46">
        <v>20.796099999999999</v>
      </c>
      <c r="G64" s="46">
        <v>0</v>
      </c>
      <c r="H64" s="46">
        <v>23.517399999999999</v>
      </c>
      <c r="I64" s="46">
        <v>23.780799999999999</v>
      </c>
      <c r="J64" s="46">
        <v>23.2498</v>
      </c>
      <c r="K64" s="46">
        <v>23.590499999999999</v>
      </c>
      <c r="L64" s="46">
        <v>21.404900000000001</v>
      </c>
      <c r="M64" s="46">
        <v>0</v>
      </c>
      <c r="N64" s="46">
        <v>11.723000000000001</v>
      </c>
      <c r="O64" s="46">
        <v>36</v>
      </c>
      <c r="P64" s="46">
        <v>11.723000000000001</v>
      </c>
      <c r="Q64" s="46">
        <v>12.071300000000001</v>
      </c>
      <c r="R64" s="46">
        <v>11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10.1721</v>
      </c>
      <c r="AA64" s="46">
        <v>0</v>
      </c>
      <c r="AB64" s="46">
        <v>10.1721</v>
      </c>
      <c r="AC64" s="46">
        <v>10.1721</v>
      </c>
      <c r="AD64" s="46">
        <v>0</v>
      </c>
      <c r="AE64" s="46">
        <v>0</v>
      </c>
    </row>
    <row r="65" spans="1:31" ht="13.8" hidden="1" outlineLevel="1" collapsed="1">
      <c r="A65" s="9">
        <v>42186</v>
      </c>
      <c r="B65" s="46">
        <v>24.604500000000002</v>
      </c>
      <c r="C65" s="46">
        <v>24.770800000000001</v>
      </c>
      <c r="D65" s="46">
        <v>24.3948</v>
      </c>
      <c r="E65" s="46">
        <v>24.3386</v>
      </c>
      <c r="F65" s="46">
        <v>24.59</v>
      </c>
      <c r="G65" s="46">
        <v>0</v>
      </c>
      <c r="H65" s="46">
        <v>24.6557</v>
      </c>
      <c r="I65" s="46">
        <v>24.770800000000001</v>
      </c>
      <c r="J65" s="46">
        <v>24.5093</v>
      </c>
      <c r="K65" s="46">
        <v>24.416899999999998</v>
      </c>
      <c r="L65" s="46">
        <v>24.834299999999999</v>
      </c>
      <c r="M65" s="46">
        <v>0</v>
      </c>
      <c r="N65" s="46">
        <v>11.327500000000001</v>
      </c>
      <c r="O65" s="46">
        <v>36</v>
      </c>
      <c r="P65" s="46">
        <v>11.327500000000001</v>
      </c>
      <c r="Q65" s="46">
        <v>11.6</v>
      </c>
      <c r="R65" s="46">
        <v>11</v>
      </c>
      <c r="S65" s="46" t="s">
        <v>123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10.193199999999999</v>
      </c>
      <c r="AA65" s="46">
        <v>0</v>
      </c>
      <c r="AB65" s="46">
        <v>10.193199999999999</v>
      </c>
      <c r="AC65" s="46">
        <v>10.193199999999999</v>
      </c>
      <c r="AD65" s="46">
        <v>0</v>
      </c>
      <c r="AE65" s="46">
        <v>0</v>
      </c>
    </row>
    <row r="66" spans="1:31" ht="13.8" hidden="1" outlineLevel="1" collapsed="1">
      <c r="A66" s="9">
        <v>42217</v>
      </c>
      <c r="B66" s="46">
        <v>23.501899999999999</v>
      </c>
      <c r="C66" s="46">
        <v>24.6328</v>
      </c>
      <c r="D66" s="46">
        <v>22.6325</v>
      </c>
      <c r="E66" s="46">
        <v>23.903500000000001</v>
      </c>
      <c r="F66" s="46">
        <v>19.248200000000001</v>
      </c>
      <c r="G66" s="46">
        <v>0</v>
      </c>
      <c r="H66" s="46">
        <v>24.464600000000001</v>
      </c>
      <c r="I66" s="46">
        <v>24.6328</v>
      </c>
      <c r="J66" s="46">
        <v>24.3142</v>
      </c>
      <c r="K66" s="46">
        <v>24.149799999999999</v>
      </c>
      <c r="L66" s="46">
        <v>25.115500000000001</v>
      </c>
      <c r="M66" s="46">
        <v>0</v>
      </c>
      <c r="N66" s="46">
        <v>12.2781</v>
      </c>
      <c r="O66" s="46">
        <v>36</v>
      </c>
      <c r="P66" s="46">
        <v>12.2781</v>
      </c>
      <c r="Q66" s="46">
        <v>10.5252</v>
      </c>
      <c r="R66" s="46">
        <v>12.460100000000001</v>
      </c>
      <c r="S66" s="46" t="s">
        <v>123</v>
      </c>
      <c r="T66" s="46">
        <v>15.172000000000001</v>
      </c>
      <c r="U66" s="46">
        <v>0</v>
      </c>
      <c r="V66" s="46">
        <v>15.172000000000001</v>
      </c>
      <c r="W66" s="46">
        <v>15.172000000000001</v>
      </c>
      <c r="X66" s="46">
        <v>0</v>
      </c>
      <c r="Y66" s="46">
        <v>0</v>
      </c>
      <c r="Z66" s="46">
        <v>10.293900000000001</v>
      </c>
      <c r="AA66" s="46">
        <v>0</v>
      </c>
      <c r="AB66" s="46">
        <v>10.293900000000001</v>
      </c>
      <c r="AC66" s="46">
        <v>10.293900000000001</v>
      </c>
      <c r="AD66" s="46">
        <v>0</v>
      </c>
      <c r="AE66" s="46">
        <v>0</v>
      </c>
    </row>
    <row r="67" spans="1:31" ht="13.8" hidden="1" outlineLevel="1" collapsed="1">
      <c r="A67" s="9">
        <v>42248</v>
      </c>
      <c r="B67" s="46">
        <v>23.1465</v>
      </c>
      <c r="C67" s="46">
        <v>24.453099999999999</v>
      </c>
      <c r="D67" s="46">
        <v>22.334599999999998</v>
      </c>
      <c r="E67" s="46">
        <v>22.491099999999999</v>
      </c>
      <c r="F67" s="46">
        <v>21.598700000000001</v>
      </c>
      <c r="G67" s="46">
        <v>0</v>
      </c>
      <c r="H67" s="46">
        <v>23.221</v>
      </c>
      <c r="I67" s="46">
        <v>24.453099999999999</v>
      </c>
      <c r="J67" s="46">
        <v>22.4467</v>
      </c>
      <c r="K67" s="46">
        <v>22.605399999999999</v>
      </c>
      <c r="L67" s="46">
        <v>21.700500000000002</v>
      </c>
      <c r="M67" s="46">
        <v>0</v>
      </c>
      <c r="N67" s="46">
        <v>12.536099999999999</v>
      </c>
      <c r="O67" s="46">
        <v>36</v>
      </c>
      <c r="P67" s="46">
        <v>12.536099999999999</v>
      </c>
      <c r="Q67" s="46">
        <v>12.5465</v>
      </c>
      <c r="R67" s="46">
        <v>12.485900000000001</v>
      </c>
      <c r="S67" s="46" t="s">
        <v>123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10.08</v>
      </c>
      <c r="AA67" s="46">
        <v>0</v>
      </c>
      <c r="AB67" s="46">
        <v>10.08</v>
      </c>
      <c r="AC67" s="46">
        <v>10.08</v>
      </c>
      <c r="AD67" s="46">
        <v>0</v>
      </c>
      <c r="AE67" s="46">
        <v>0</v>
      </c>
    </row>
    <row r="68" spans="1:31" ht="13.8" hidden="1" outlineLevel="1" collapsed="1">
      <c r="A68" s="9">
        <v>42278</v>
      </c>
      <c r="B68" s="46">
        <v>23.902000000000001</v>
      </c>
      <c r="C68" s="46">
        <v>24.522600000000001</v>
      </c>
      <c r="D68" s="46">
        <v>23.366499999999998</v>
      </c>
      <c r="E68" s="46">
        <v>23.356000000000002</v>
      </c>
      <c r="F68" s="46">
        <v>23.502700000000001</v>
      </c>
      <c r="G68" s="46">
        <v>22</v>
      </c>
      <c r="H68" s="46">
        <v>24.0002</v>
      </c>
      <c r="I68" s="46">
        <v>24.522600000000001</v>
      </c>
      <c r="J68" s="46">
        <v>23.5425</v>
      </c>
      <c r="K68" s="46">
        <v>23.505800000000001</v>
      </c>
      <c r="L68" s="46">
        <v>23.774000000000001</v>
      </c>
      <c r="M68" s="46">
        <v>22</v>
      </c>
      <c r="N68" s="46">
        <v>12.29</v>
      </c>
      <c r="O68" s="46">
        <v>36</v>
      </c>
      <c r="P68" s="46">
        <v>12.29</v>
      </c>
      <c r="Q68" s="46">
        <v>12.6281</v>
      </c>
      <c r="R68" s="46">
        <v>11.668200000000001</v>
      </c>
      <c r="S68" s="46" t="s">
        <v>123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10.263500000000001</v>
      </c>
      <c r="AA68" s="46">
        <v>0</v>
      </c>
      <c r="AB68" s="46">
        <v>10.263500000000001</v>
      </c>
      <c r="AC68" s="46">
        <v>10.263500000000001</v>
      </c>
      <c r="AD68" s="46">
        <v>0</v>
      </c>
      <c r="AE68" s="46">
        <v>0</v>
      </c>
    </row>
    <row r="69" spans="1:31" ht="13.8" hidden="1" outlineLevel="1" collapsed="1">
      <c r="A69" s="9">
        <v>42309</v>
      </c>
      <c r="B69" s="46">
        <v>23.145399999999999</v>
      </c>
      <c r="C69" s="46">
        <v>24.426200000000001</v>
      </c>
      <c r="D69" s="46">
        <v>22.004799999999999</v>
      </c>
      <c r="E69" s="46">
        <v>22.2317</v>
      </c>
      <c r="F69" s="46">
        <v>20.914400000000001</v>
      </c>
      <c r="G69" s="46">
        <v>0</v>
      </c>
      <c r="H69" s="46">
        <v>23.2606</v>
      </c>
      <c r="I69" s="46">
        <v>24.426200000000001</v>
      </c>
      <c r="J69" s="46">
        <v>22.204999999999998</v>
      </c>
      <c r="K69" s="46">
        <v>22.315300000000001</v>
      </c>
      <c r="L69" s="46">
        <v>21.639700000000001</v>
      </c>
      <c r="M69" s="46">
        <v>0</v>
      </c>
      <c r="N69" s="46">
        <v>10.1302</v>
      </c>
      <c r="O69" s="46">
        <v>36</v>
      </c>
      <c r="P69" s="46">
        <v>10.129899999999999</v>
      </c>
      <c r="Q69" s="46">
        <v>8.0190999999999999</v>
      </c>
      <c r="R69" s="46">
        <v>11</v>
      </c>
      <c r="S69" s="46">
        <v>0</v>
      </c>
      <c r="T69" s="46">
        <v>11.48</v>
      </c>
      <c r="U69" s="46">
        <v>0</v>
      </c>
      <c r="V69" s="46">
        <v>11.48</v>
      </c>
      <c r="W69" s="46">
        <v>11.48</v>
      </c>
      <c r="X69" s="46">
        <v>0</v>
      </c>
      <c r="Y69" s="46">
        <v>0</v>
      </c>
      <c r="Z69" s="46">
        <v>10.152900000000001</v>
      </c>
      <c r="AA69" s="46">
        <v>0</v>
      </c>
      <c r="AB69" s="46">
        <v>10.152900000000001</v>
      </c>
      <c r="AC69" s="46">
        <v>10.152900000000001</v>
      </c>
      <c r="AD69" s="46">
        <v>0</v>
      </c>
      <c r="AE69" s="46">
        <v>0</v>
      </c>
    </row>
    <row r="70" spans="1:31" ht="13.8" hidden="1" outlineLevel="1" collapsed="1">
      <c r="A70" s="9">
        <v>42339</v>
      </c>
      <c r="B70" s="46">
        <v>23.135300000000001</v>
      </c>
      <c r="C70" s="46">
        <v>25.462800000000001</v>
      </c>
      <c r="D70" s="46">
        <v>21.3917</v>
      </c>
      <c r="E70" s="46">
        <v>21.715800000000002</v>
      </c>
      <c r="F70" s="46">
        <v>20.235900000000001</v>
      </c>
      <c r="G70" s="46">
        <v>0</v>
      </c>
      <c r="H70" s="46">
        <v>23.289000000000001</v>
      </c>
      <c r="I70" s="46">
        <v>25.462800000000001</v>
      </c>
      <c r="J70" s="46">
        <v>21.623699999999999</v>
      </c>
      <c r="K70" s="46">
        <v>21.715800000000002</v>
      </c>
      <c r="L70" s="46">
        <v>21.258099999999999</v>
      </c>
      <c r="M70" s="46">
        <v>0</v>
      </c>
      <c r="N70" s="46">
        <v>11.164999999999999</v>
      </c>
      <c r="O70" s="46">
        <v>36</v>
      </c>
      <c r="P70" s="46">
        <v>11.164999999999999</v>
      </c>
      <c r="Q70" s="46" t="s">
        <v>123</v>
      </c>
      <c r="R70" s="46">
        <v>11.164999999999999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10.209199999999999</v>
      </c>
      <c r="AA70" s="46">
        <v>0</v>
      </c>
      <c r="AB70" s="46">
        <v>10.209199999999999</v>
      </c>
      <c r="AC70" s="46">
        <v>10.209199999999999</v>
      </c>
      <c r="AD70" s="46">
        <v>0</v>
      </c>
      <c r="AE70" s="46">
        <v>0</v>
      </c>
    </row>
    <row r="71" spans="1:31" ht="13.8" hidden="1" outlineLevel="1" collapsed="1">
      <c r="A71" s="9">
        <v>42370</v>
      </c>
      <c r="B71" s="46">
        <v>23.872499999999999</v>
      </c>
      <c r="C71" s="46">
        <v>27.006900000000002</v>
      </c>
      <c r="D71" s="46">
        <v>21.289200000000001</v>
      </c>
      <c r="E71" s="46">
        <v>21.190799999999999</v>
      </c>
      <c r="F71" s="46">
        <v>21.444099999999999</v>
      </c>
      <c r="G71" s="46">
        <v>21.5</v>
      </c>
      <c r="H71" s="46">
        <v>23.961400000000001</v>
      </c>
      <c r="I71" s="46">
        <v>27.006900000000002</v>
      </c>
      <c r="J71" s="46">
        <v>21.414100000000001</v>
      </c>
      <c r="K71" s="46">
        <v>21.297599999999999</v>
      </c>
      <c r="L71" s="46">
        <v>21.604900000000001</v>
      </c>
      <c r="M71" s="46">
        <v>21.5</v>
      </c>
      <c r="N71" s="46">
        <v>12.914300000000001</v>
      </c>
      <c r="O71" s="46">
        <v>36</v>
      </c>
      <c r="P71" s="46">
        <v>12.914300000000001</v>
      </c>
      <c r="Q71" s="46">
        <v>13</v>
      </c>
      <c r="R71" s="46">
        <v>12.814299999999999</v>
      </c>
      <c r="S71" s="46" t="s">
        <v>123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10.38</v>
      </c>
      <c r="AA71" s="46">
        <v>0</v>
      </c>
      <c r="AB71" s="46">
        <v>10.38</v>
      </c>
      <c r="AC71" s="46">
        <v>10.38</v>
      </c>
      <c r="AD71" s="46">
        <v>0</v>
      </c>
      <c r="AE71" s="46">
        <v>0</v>
      </c>
    </row>
    <row r="72" spans="1:31" ht="13.8" hidden="1" outlineLevel="1" collapsed="1">
      <c r="A72" s="9">
        <v>42401</v>
      </c>
      <c r="B72" s="46">
        <v>23.871500000000001</v>
      </c>
      <c r="C72" s="46">
        <v>26.401800000000001</v>
      </c>
      <c r="D72" s="46">
        <v>22.195399999999999</v>
      </c>
      <c r="E72" s="46">
        <v>22.209900000000001</v>
      </c>
      <c r="F72" s="46">
        <v>22.158300000000001</v>
      </c>
      <c r="G72" s="46">
        <v>0</v>
      </c>
      <c r="H72" s="46">
        <v>24.114599999999999</v>
      </c>
      <c r="I72" s="46">
        <v>26.401800000000001</v>
      </c>
      <c r="J72" s="46">
        <v>22.5505</v>
      </c>
      <c r="K72" s="46">
        <v>22.5122</v>
      </c>
      <c r="L72" s="46">
        <v>22.65</v>
      </c>
      <c r="M72" s="46">
        <v>0</v>
      </c>
      <c r="N72" s="46">
        <v>11.243600000000001</v>
      </c>
      <c r="O72" s="46">
        <v>0</v>
      </c>
      <c r="P72" s="46">
        <v>11.243600000000001</v>
      </c>
      <c r="Q72" s="46">
        <v>10.9573</v>
      </c>
      <c r="R72" s="46">
        <v>11.671099999999999</v>
      </c>
      <c r="S72" s="46" t="s">
        <v>123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10.38</v>
      </c>
      <c r="AA72" s="46">
        <v>0</v>
      </c>
      <c r="AB72" s="46">
        <v>10.38</v>
      </c>
      <c r="AC72" s="46">
        <v>10.38</v>
      </c>
      <c r="AD72" s="46">
        <v>0</v>
      </c>
      <c r="AE72" s="46">
        <v>0</v>
      </c>
    </row>
    <row r="73" spans="1:31" ht="13.8" hidden="1" outlineLevel="1" collapsed="1">
      <c r="A73" s="9">
        <v>42430</v>
      </c>
      <c r="B73" s="46">
        <v>23.605399999999999</v>
      </c>
      <c r="C73" s="46">
        <v>26.287800000000001</v>
      </c>
      <c r="D73" s="46">
        <v>21.6661</v>
      </c>
      <c r="E73" s="46">
        <v>21.5108</v>
      </c>
      <c r="F73" s="46">
        <v>21.9117</v>
      </c>
      <c r="G73" s="46">
        <v>0</v>
      </c>
      <c r="H73" s="46">
        <v>23.953099999999999</v>
      </c>
      <c r="I73" s="46">
        <v>26.287800000000001</v>
      </c>
      <c r="J73" s="46">
        <v>22.177900000000001</v>
      </c>
      <c r="K73" s="46">
        <v>21.623899999999999</v>
      </c>
      <c r="L73" s="46">
        <v>23.1553</v>
      </c>
      <c r="M73" s="46">
        <v>0</v>
      </c>
      <c r="N73" s="46">
        <v>11.7689</v>
      </c>
      <c r="O73" s="46">
        <v>0</v>
      </c>
      <c r="P73" s="46">
        <v>11.7689</v>
      </c>
      <c r="Q73" s="46">
        <v>9.7447999999999997</v>
      </c>
      <c r="R73" s="46">
        <v>12.0413</v>
      </c>
      <c r="S73" s="46" t="s">
        <v>123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8.5648999999999997</v>
      </c>
      <c r="AA73" s="46">
        <v>0</v>
      </c>
      <c r="AB73" s="46">
        <v>8.5648999999999997</v>
      </c>
      <c r="AC73" s="46">
        <v>8.5648999999999997</v>
      </c>
      <c r="AD73" s="46">
        <v>0</v>
      </c>
      <c r="AE73" s="46">
        <v>0</v>
      </c>
    </row>
    <row r="74" spans="1:31" ht="13.8" hidden="1" outlineLevel="1" collapsed="1">
      <c r="A74" s="9">
        <v>42461</v>
      </c>
      <c r="B74" s="46">
        <v>24.1296</v>
      </c>
      <c r="C74" s="46">
        <v>26.284400000000002</v>
      </c>
      <c r="D74" s="46">
        <v>22.444299999999998</v>
      </c>
      <c r="E74" s="46">
        <v>22.473800000000001</v>
      </c>
      <c r="F74" s="46">
        <v>22.3721</v>
      </c>
      <c r="G74" s="46">
        <v>0</v>
      </c>
      <c r="H74" s="46">
        <v>24.135999999999999</v>
      </c>
      <c r="I74" s="46">
        <v>26.284400000000002</v>
      </c>
      <c r="J74" s="46">
        <v>22.4542</v>
      </c>
      <c r="K74" s="46">
        <v>22.481300000000001</v>
      </c>
      <c r="L74" s="46">
        <v>22.387499999999999</v>
      </c>
      <c r="M74" s="46">
        <v>0</v>
      </c>
      <c r="N74" s="46">
        <v>12.2971</v>
      </c>
      <c r="O74" s="46">
        <v>0</v>
      </c>
      <c r="P74" s="46">
        <v>12.2971</v>
      </c>
      <c r="Q74" s="46">
        <v>13.1792</v>
      </c>
      <c r="R74" s="46">
        <v>11</v>
      </c>
      <c r="S74" s="46" t="s">
        <v>123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8.5648999999999997</v>
      </c>
      <c r="AA74" s="46">
        <v>0</v>
      </c>
      <c r="AB74" s="46">
        <v>8.5648999999999997</v>
      </c>
      <c r="AC74" s="46">
        <v>8.5648999999999997</v>
      </c>
      <c r="AD74" s="46">
        <v>0</v>
      </c>
      <c r="AE74" s="46">
        <v>0</v>
      </c>
    </row>
    <row r="75" spans="1:31" ht="13.8" hidden="1" outlineLevel="1" collapsed="1">
      <c r="A75" s="9">
        <v>42491</v>
      </c>
      <c r="B75" s="46">
        <v>22.662800000000001</v>
      </c>
      <c r="C75" s="46">
        <v>25.344899999999999</v>
      </c>
      <c r="D75" s="46">
        <v>20.712800000000001</v>
      </c>
      <c r="E75" s="46">
        <v>21.533100000000001</v>
      </c>
      <c r="F75" s="46">
        <v>18.677099999999999</v>
      </c>
      <c r="G75" s="46">
        <v>0</v>
      </c>
      <c r="H75" s="46">
        <v>23.117100000000001</v>
      </c>
      <c r="I75" s="46">
        <v>25.344899999999999</v>
      </c>
      <c r="J75" s="46">
        <v>21.384499999999999</v>
      </c>
      <c r="K75" s="46">
        <v>21.640699999999999</v>
      </c>
      <c r="L75" s="46">
        <v>20.589700000000001</v>
      </c>
      <c r="M75" s="46">
        <v>0</v>
      </c>
      <c r="N75" s="46">
        <v>11.0657</v>
      </c>
      <c r="O75" s="46">
        <v>0</v>
      </c>
      <c r="P75" s="46">
        <v>11.0657</v>
      </c>
      <c r="Q75" s="46">
        <v>8.3511000000000006</v>
      </c>
      <c r="R75" s="46">
        <v>11.329800000000001</v>
      </c>
      <c r="S75" s="46" t="s">
        <v>123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8.5683000000000007</v>
      </c>
      <c r="AA75" s="46">
        <v>0</v>
      </c>
      <c r="AB75" s="46">
        <v>8.5683000000000007</v>
      </c>
      <c r="AC75" s="46">
        <v>8.5683000000000007</v>
      </c>
      <c r="AD75" s="46">
        <v>0</v>
      </c>
      <c r="AE75" s="46">
        <v>0</v>
      </c>
    </row>
    <row r="76" spans="1:31" ht="13.8" hidden="1" outlineLevel="1" collapsed="1">
      <c r="A76" s="9">
        <v>42522</v>
      </c>
      <c r="B76" s="46">
        <v>22.286799999999999</v>
      </c>
      <c r="C76" s="46">
        <v>25.564499999999999</v>
      </c>
      <c r="D76" s="46">
        <v>20.521899999999999</v>
      </c>
      <c r="E76" s="46">
        <v>20.779699999999998</v>
      </c>
      <c r="F76" s="46">
        <v>19.0151</v>
      </c>
      <c r="G76" s="46">
        <v>0</v>
      </c>
      <c r="H76" s="46">
        <v>22.552399999999999</v>
      </c>
      <c r="I76" s="46">
        <v>25.564499999999999</v>
      </c>
      <c r="J76" s="46">
        <v>20.871099999999998</v>
      </c>
      <c r="K76" s="46">
        <v>21.049299999999999</v>
      </c>
      <c r="L76" s="46">
        <v>19.724799999999998</v>
      </c>
      <c r="M76" s="46">
        <v>0</v>
      </c>
      <c r="N76" s="46">
        <v>10.979900000000001</v>
      </c>
      <c r="O76" s="46">
        <v>0</v>
      </c>
      <c r="P76" s="46">
        <v>10.979900000000001</v>
      </c>
      <c r="Q76" s="46">
        <v>8.9194999999999993</v>
      </c>
      <c r="R76" s="46">
        <v>13.3743</v>
      </c>
      <c r="S76" s="46" t="s">
        <v>123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8.5748999999999995</v>
      </c>
      <c r="AA76" s="46">
        <v>0</v>
      </c>
      <c r="AB76" s="46">
        <v>8.5748999999999995</v>
      </c>
      <c r="AC76" s="46">
        <v>8.5748999999999995</v>
      </c>
      <c r="AD76" s="46">
        <v>0</v>
      </c>
      <c r="AE76" s="46">
        <v>0</v>
      </c>
    </row>
    <row r="77" spans="1:31" ht="13.8" hidden="1" outlineLevel="1" collapsed="1">
      <c r="A77" s="9">
        <v>42552</v>
      </c>
      <c r="B77" s="46">
        <v>22.5716</v>
      </c>
      <c r="C77" s="46">
        <v>25.730399999999999</v>
      </c>
      <c r="D77" s="46">
        <v>20.729700000000001</v>
      </c>
      <c r="E77" s="46">
        <v>20.757899999999999</v>
      </c>
      <c r="F77" s="46">
        <v>20.619399999999999</v>
      </c>
      <c r="G77" s="46">
        <v>0</v>
      </c>
      <c r="H77" s="46">
        <v>23.059100000000001</v>
      </c>
      <c r="I77" s="46">
        <v>25.730399999999999</v>
      </c>
      <c r="J77" s="46">
        <v>21.396100000000001</v>
      </c>
      <c r="K77" s="46">
        <v>21.463799999999999</v>
      </c>
      <c r="L77" s="46">
        <v>21.135400000000001</v>
      </c>
      <c r="M77" s="46">
        <v>0</v>
      </c>
      <c r="N77" s="46">
        <v>10.8773</v>
      </c>
      <c r="O77" s="46">
        <v>0</v>
      </c>
      <c r="P77" s="46">
        <v>10.8773</v>
      </c>
      <c r="Q77" s="46">
        <v>10.853300000000001</v>
      </c>
      <c r="R77" s="46">
        <v>11</v>
      </c>
      <c r="S77" s="46" t="s">
        <v>123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8.5655000000000001</v>
      </c>
      <c r="AA77" s="46">
        <v>0</v>
      </c>
      <c r="AB77" s="46">
        <v>8.5655000000000001</v>
      </c>
      <c r="AC77" s="46">
        <v>8.5655000000000001</v>
      </c>
      <c r="AD77" s="46">
        <v>0</v>
      </c>
      <c r="AE77" s="46">
        <v>0</v>
      </c>
    </row>
    <row r="78" spans="1:31" ht="13.8" hidden="1" outlineLevel="1" collapsed="1">
      <c r="A78" s="9">
        <v>42583</v>
      </c>
      <c r="B78" s="46">
        <v>21.386099999999999</v>
      </c>
      <c r="C78" s="46">
        <v>23.712900000000001</v>
      </c>
      <c r="D78" s="46">
        <v>19.9755</v>
      </c>
      <c r="E78" s="46">
        <v>20.123699999999999</v>
      </c>
      <c r="F78" s="46">
        <v>19.424299999999999</v>
      </c>
      <c r="G78" s="46">
        <v>0</v>
      </c>
      <c r="H78" s="46">
        <v>22.119199999999999</v>
      </c>
      <c r="I78" s="46">
        <v>23.712900000000001</v>
      </c>
      <c r="J78" s="46">
        <v>21.042400000000001</v>
      </c>
      <c r="K78" s="46">
        <v>21.338799999999999</v>
      </c>
      <c r="L78" s="46">
        <v>20.000599999999999</v>
      </c>
      <c r="M78" s="46">
        <v>0</v>
      </c>
      <c r="N78" s="46">
        <v>10.652100000000001</v>
      </c>
      <c r="O78" s="46">
        <v>0</v>
      </c>
      <c r="P78" s="46">
        <v>10.652100000000001</v>
      </c>
      <c r="Q78" s="46">
        <v>10.6408</v>
      </c>
      <c r="R78" s="46">
        <v>10.7293</v>
      </c>
      <c r="S78" s="46" t="s">
        <v>123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8.5716000000000001</v>
      </c>
      <c r="AA78" s="46">
        <v>0</v>
      </c>
      <c r="AB78" s="46">
        <v>8.5716000000000001</v>
      </c>
      <c r="AC78" s="46">
        <v>8.5716000000000001</v>
      </c>
      <c r="AD78" s="46">
        <v>0</v>
      </c>
      <c r="AE78" s="46">
        <v>0</v>
      </c>
    </row>
    <row r="79" spans="1:31" ht="13.8" hidden="1" outlineLevel="1" collapsed="1">
      <c r="A79" s="9">
        <v>42614</v>
      </c>
      <c r="B79" s="46">
        <v>21.372499999999999</v>
      </c>
      <c r="C79" s="46">
        <v>23.509399999999999</v>
      </c>
      <c r="D79" s="46">
        <v>19.437200000000001</v>
      </c>
      <c r="E79" s="46">
        <v>19.764500000000002</v>
      </c>
      <c r="F79" s="46">
        <v>18.212</v>
      </c>
      <c r="G79" s="46">
        <v>23.2</v>
      </c>
      <c r="H79" s="46">
        <v>21.908300000000001</v>
      </c>
      <c r="I79" s="46">
        <v>23.509399999999999</v>
      </c>
      <c r="J79" s="46">
        <v>20.3034</v>
      </c>
      <c r="K79" s="46">
        <v>20.261900000000001</v>
      </c>
      <c r="L79" s="46">
        <v>20.3523</v>
      </c>
      <c r="M79" s="46">
        <v>23.2</v>
      </c>
      <c r="N79" s="46">
        <v>11.3302</v>
      </c>
      <c r="O79" s="46">
        <v>0</v>
      </c>
      <c r="P79" s="46">
        <v>11.3302</v>
      </c>
      <c r="Q79" s="46">
        <v>10.882199999999999</v>
      </c>
      <c r="R79" s="46">
        <v>11.654999999999999</v>
      </c>
      <c r="S79" s="46" t="s">
        <v>123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8.8109000000000002</v>
      </c>
      <c r="AA79" s="46">
        <v>0</v>
      </c>
      <c r="AB79" s="46">
        <v>8.8109000000000002</v>
      </c>
      <c r="AC79" s="46">
        <v>8.8109000000000002</v>
      </c>
      <c r="AD79" s="46">
        <v>0</v>
      </c>
      <c r="AE79" s="46">
        <v>0</v>
      </c>
    </row>
    <row r="80" spans="1:31" ht="13.8" hidden="1" outlineLevel="1" collapsed="1">
      <c r="A80" s="9">
        <v>42644</v>
      </c>
      <c r="B80" s="46">
        <v>21.596399999999999</v>
      </c>
      <c r="C80" s="46">
        <v>23.487100000000002</v>
      </c>
      <c r="D80" s="46">
        <v>19.929200000000002</v>
      </c>
      <c r="E80" s="46">
        <v>20.553699999999999</v>
      </c>
      <c r="F80" s="46">
        <v>18.3325</v>
      </c>
      <c r="G80" s="46">
        <v>0</v>
      </c>
      <c r="H80" s="46">
        <v>21.941800000000001</v>
      </c>
      <c r="I80" s="46">
        <v>23.487100000000002</v>
      </c>
      <c r="J80" s="46">
        <v>20.506699999999999</v>
      </c>
      <c r="K80" s="46">
        <v>20.6983</v>
      </c>
      <c r="L80" s="46">
        <v>19.942599999999999</v>
      </c>
      <c r="M80" s="46">
        <v>0</v>
      </c>
      <c r="N80" s="46">
        <v>9.0597999999999992</v>
      </c>
      <c r="O80" s="46">
        <v>0</v>
      </c>
      <c r="P80" s="46">
        <v>9.0597999999999992</v>
      </c>
      <c r="Q80" s="46">
        <v>10.265000000000001</v>
      </c>
      <c r="R80" s="46">
        <v>8.7634000000000007</v>
      </c>
      <c r="S80" s="46" t="s">
        <v>123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8.9816000000000003</v>
      </c>
      <c r="AA80" s="46">
        <v>0</v>
      </c>
      <c r="AB80" s="46">
        <v>8.9816000000000003</v>
      </c>
      <c r="AC80" s="46">
        <v>8.9816000000000003</v>
      </c>
      <c r="AD80" s="46">
        <v>0</v>
      </c>
      <c r="AE80" s="46">
        <v>0</v>
      </c>
    </row>
    <row r="81" spans="1:31" ht="13.8" hidden="1" outlineLevel="1" collapsed="1">
      <c r="A81" s="9">
        <v>42675</v>
      </c>
      <c r="B81" s="46">
        <v>21.576499999999999</v>
      </c>
      <c r="C81" s="46">
        <v>23.411999999999999</v>
      </c>
      <c r="D81" s="46">
        <v>19.932700000000001</v>
      </c>
      <c r="E81" s="46">
        <v>20.104299999999999</v>
      </c>
      <c r="F81" s="46">
        <v>19.477</v>
      </c>
      <c r="G81" s="46">
        <v>0</v>
      </c>
      <c r="H81" s="46">
        <v>21.7148</v>
      </c>
      <c r="I81" s="46">
        <v>23.411999999999999</v>
      </c>
      <c r="J81" s="46">
        <v>20.157499999999999</v>
      </c>
      <c r="K81" s="46">
        <v>20.258500000000002</v>
      </c>
      <c r="L81" s="46">
        <v>19.8809</v>
      </c>
      <c r="M81" s="46">
        <v>0</v>
      </c>
      <c r="N81" s="46">
        <v>10.7576</v>
      </c>
      <c r="O81" s="46">
        <v>0</v>
      </c>
      <c r="P81" s="46">
        <v>10.7576</v>
      </c>
      <c r="Q81" s="46">
        <v>10.494999999999999</v>
      </c>
      <c r="R81" s="46">
        <v>11</v>
      </c>
      <c r="S81" s="46" t="s">
        <v>123</v>
      </c>
      <c r="T81" s="46">
        <v>8.6999999999999993</v>
      </c>
      <c r="U81" s="46">
        <v>0</v>
      </c>
      <c r="V81" s="46">
        <v>8.6999999999999993</v>
      </c>
      <c r="W81" s="46">
        <v>8.6999999999999993</v>
      </c>
      <c r="X81" s="46">
        <v>0</v>
      </c>
      <c r="Y81" s="46">
        <v>0</v>
      </c>
      <c r="Z81" s="46">
        <v>8.3020999999999994</v>
      </c>
      <c r="AA81" s="46">
        <v>0</v>
      </c>
      <c r="AB81" s="46">
        <v>8.3020999999999994</v>
      </c>
      <c r="AC81" s="46">
        <v>8.3020999999999994</v>
      </c>
      <c r="AD81" s="46">
        <v>0</v>
      </c>
      <c r="AE81" s="46">
        <v>0</v>
      </c>
    </row>
    <row r="82" spans="1:31" ht="13.8" hidden="1" outlineLevel="1" collapsed="1">
      <c r="A82" s="9">
        <v>42705</v>
      </c>
      <c r="B82" s="46">
        <v>20.901199999999999</v>
      </c>
      <c r="C82" s="46">
        <v>22.219100000000001</v>
      </c>
      <c r="D82" s="46">
        <v>19.919</v>
      </c>
      <c r="E82" s="46">
        <v>19.861899999999999</v>
      </c>
      <c r="F82" s="46">
        <v>20.168900000000001</v>
      </c>
      <c r="G82" s="46">
        <v>0</v>
      </c>
      <c r="H82" s="46">
        <v>20.9725</v>
      </c>
      <c r="I82" s="46">
        <v>22.219100000000001</v>
      </c>
      <c r="J82" s="46">
        <v>20.032</v>
      </c>
      <c r="K82" s="46">
        <v>19.9727</v>
      </c>
      <c r="L82" s="46">
        <v>20.292100000000001</v>
      </c>
      <c r="M82" s="46">
        <v>0</v>
      </c>
      <c r="N82" s="46">
        <v>10.7186</v>
      </c>
      <c r="O82" s="46">
        <v>0</v>
      </c>
      <c r="P82" s="46">
        <v>10.7186</v>
      </c>
      <c r="Q82" s="46">
        <v>10.646800000000001</v>
      </c>
      <c r="R82" s="46">
        <v>11</v>
      </c>
      <c r="S82" s="46" t="s">
        <v>123</v>
      </c>
      <c r="T82" s="46">
        <v>8.6999999999999993</v>
      </c>
      <c r="U82" s="46">
        <v>0</v>
      </c>
      <c r="V82" s="46">
        <v>8.6999999999999993</v>
      </c>
      <c r="W82" s="46">
        <v>8.6999999999999993</v>
      </c>
      <c r="X82" s="46">
        <v>0</v>
      </c>
      <c r="Y82" s="46">
        <v>0</v>
      </c>
      <c r="Z82" s="46">
        <v>8.3569999999999993</v>
      </c>
      <c r="AA82" s="46">
        <v>0</v>
      </c>
      <c r="AB82" s="46">
        <v>8.3569999999999993</v>
      </c>
      <c r="AC82" s="46">
        <v>8.3569999999999993</v>
      </c>
      <c r="AD82" s="46">
        <v>0</v>
      </c>
      <c r="AE82" s="46">
        <v>0</v>
      </c>
    </row>
    <row r="83" spans="1:31" ht="13.8" hidden="1" outlineLevel="1" collapsed="1">
      <c r="A83" s="9">
        <v>42736</v>
      </c>
      <c r="B83" s="46">
        <v>21.035799999999998</v>
      </c>
      <c r="C83" s="46">
        <v>22.076699999999999</v>
      </c>
      <c r="D83" s="46">
        <v>20.0428</v>
      </c>
      <c r="E83" s="46">
        <v>20.428799999999999</v>
      </c>
      <c r="F83" s="46">
        <v>18.255600000000001</v>
      </c>
      <c r="G83" s="46">
        <v>0</v>
      </c>
      <c r="H83" s="46">
        <v>21.1785</v>
      </c>
      <c r="I83" s="46">
        <v>22.076699999999999</v>
      </c>
      <c r="J83" s="46">
        <v>20.299800000000001</v>
      </c>
      <c r="K83" s="46">
        <v>20.440200000000001</v>
      </c>
      <c r="L83" s="46">
        <v>19.5518</v>
      </c>
      <c r="M83" s="46">
        <v>0</v>
      </c>
      <c r="N83" s="46">
        <v>9.9603000000000002</v>
      </c>
      <c r="O83" s="46">
        <v>0</v>
      </c>
      <c r="P83" s="46">
        <v>9.9603000000000002</v>
      </c>
      <c r="Q83" s="46">
        <v>13</v>
      </c>
      <c r="R83" s="46">
        <v>9.7992000000000008</v>
      </c>
      <c r="S83" s="46" t="s">
        <v>123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7.4366000000000003</v>
      </c>
      <c r="AA83" s="46">
        <v>0</v>
      </c>
      <c r="AB83" s="46">
        <v>7.4366000000000003</v>
      </c>
      <c r="AC83" s="46">
        <v>7.4366000000000003</v>
      </c>
      <c r="AD83" s="46">
        <v>0</v>
      </c>
      <c r="AE83" s="46">
        <v>0</v>
      </c>
    </row>
    <row r="84" spans="1:31" ht="13.8" hidden="1" outlineLevel="1" collapsed="1">
      <c r="A84" s="9">
        <v>42767</v>
      </c>
      <c r="B84" s="46">
        <v>20.930700000000002</v>
      </c>
      <c r="C84" s="46">
        <v>22.602599999999999</v>
      </c>
      <c r="D84" s="46">
        <v>19.365300000000001</v>
      </c>
      <c r="E84" s="46">
        <v>19.369800000000001</v>
      </c>
      <c r="F84" s="46">
        <v>19.348400000000002</v>
      </c>
      <c r="G84" s="46">
        <v>0</v>
      </c>
      <c r="H84" s="46">
        <v>21.075700000000001</v>
      </c>
      <c r="I84" s="46">
        <v>22.602599999999999</v>
      </c>
      <c r="J84" s="46">
        <v>19.623799999999999</v>
      </c>
      <c r="K84" s="46">
        <v>19.681999999999999</v>
      </c>
      <c r="L84" s="46">
        <v>19.4069</v>
      </c>
      <c r="M84" s="46">
        <v>0</v>
      </c>
      <c r="N84" s="46">
        <v>2.7587999999999999</v>
      </c>
      <c r="O84" s="46">
        <v>0</v>
      </c>
      <c r="P84" s="46">
        <v>2.7587999999999999</v>
      </c>
      <c r="Q84" s="46">
        <v>2.3972000000000002</v>
      </c>
      <c r="R84" s="46">
        <v>7.6936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6.8349000000000002</v>
      </c>
      <c r="AA84" s="46">
        <v>0</v>
      </c>
      <c r="AB84" s="46">
        <v>6.8349000000000002</v>
      </c>
      <c r="AC84" s="46">
        <v>6.8349000000000002</v>
      </c>
      <c r="AD84" s="46">
        <v>0</v>
      </c>
      <c r="AE84" s="46">
        <v>0</v>
      </c>
    </row>
    <row r="85" spans="1:31" ht="13.8" hidden="1" outlineLevel="1" collapsed="1">
      <c r="A85" s="9">
        <v>42795</v>
      </c>
      <c r="B85" s="46">
        <v>19.7409</v>
      </c>
      <c r="C85" s="46">
        <v>22.369900000000001</v>
      </c>
      <c r="D85" s="46">
        <v>18.4618</v>
      </c>
      <c r="E85" s="46">
        <v>19.313500000000001</v>
      </c>
      <c r="F85" s="46">
        <v>16.814900000000002</v>
      </c>
      <c r="G85" s="46">
        <v>0</v>
      </c>
      <c r="H85" s="46">
        <v>19.997699999999998</v>
      </c>
      <c r="I85" s="46">
        <v>22.369900000000001</v>
      </c>
      <c r="J85" s="46">
        <v>18.812100000000001</v>
      </c>
      <c r="K85" s="46">
        <v>19.549800000000001</v>
      </c>
      <c r="L85" s="46">
        <v>17.3462</v>
      </c>
      <c r="M85" s="46">
        <v>0</v>
      </c>
      <c r="N85" s="46">
        <v>5.5984999999999996</v>
      </c>
      <c r="O85" s="46">
        <v>0</v>
      </c>
      <c r="P85" s="46">
        <v>5.5984999999999996</v>
      </c>
      <c r="Q85" s="46">
        <v>6.0145999999999997</v>
      </c>
      <c r="R85" s="46">
        <v>5.2794999999999996</v>
      </c>
      <c r="S85" s="46" t="s">
        <v>123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6.6567999999999996</v>
      </c>
      <c r="AA85" s="46">
        <v>0</v>
      </c>
      <c r="AB85" s="46">
        <v>6.6567999999999996</v>
      </c>
      <c r="AC85" s="46">
        <v>6.6567999999999996</v>
      </c>
      <c r="AD85" s="46">
        <v>0</v>
      </c>
      <c r="AE85" s="46">
        <v>0</v>
      </c>
    </row>
    <row r="86" spans="1:31" ht="13.8" hidden="1" outlineLevel="1" collapsed="1">
      <c r="A86" s="9">
        <v>42826</v>
      </c>
      <c r="B86" s="46">
        <v>19.6096</v>
      </c>
      <c r="C86" s="46">
        <v>21.857500000000002</v>
      </c>
      <c r="D86" s="46">
        <v>18.3323</v>
      </c>
      <c r="E86" s="46">
        <v>18.309999999999999</v>
      </c>
      <c r="F86" s="46">
        <v>18.3933</v>
      </c>
      <c r="G86" s="46">
        <v>0</v>
      </c>
      <c r="H86" s="46">
        <v>19.842700000000001</v>
      </c>
      <c r="I86" s="46">
        <v>21.857500000000002</v>
      </c>
      <c r="J86" s="46">
        <v>18.666</v>
      </c>
      <c r="K86" s="46">
        <v>18.484500000000001</v>
      </c>
      <c r="L86" s="46">
        <v>19.179400000000001</v>
      </c>
      <c r="M86" s="46">
        <v>0</v>
      </c>
      <c r="N86" s="46">
        <v>6.2811000000000003</v>
      </c>
      <c r="O86" s="46">
        <v>0</v>
      </c>
      <c r="P86" s="46">
        <v>6.2811000000000003</v>
      </c>
      <c r="Q86" s="46">
        <v>9.3169000000000004</v>
      </c>
      <c r="R86" s="46">
        <v>3.0221</v>
      </c>
      <c r="S86" s="46" t="s">
        <v>123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6.8315999999999999</v>
      </c>
      <c r="AA86" s="46">
        <v>0</v>
      </c>
      <c r="AB86" s="46">
        <v>6.8315999999999999</v>
      </c>
      <c r="AC86" s="46">
        <v>6.8315999999999999</v>
      </c>
      <c r="AD86" s="46">
        <v>0</v>
      </c>
      <c r="AE86" s="46">
        <v>0</v>
      </c>
    </row>
    <row r="87" spans="1:31" ht="13.8" hidden="1" outlineLevel="1" collapsed="1">
      <c r="A87" s="9">
        <v>42856</v>
      </c>
      <c r="B87" s="46">
        <v>19.193000000000001</v>
      </c>
      <c r="C87" s="46">
        <v>22.193000000000001</v>
      </c>
      <c r="D87" s="46">
        <v>17.542200000000001</v>
      </c>
      <c r="E87" s="46">
        <v>18.282900000000001</v>
      </c>
      <c r="F87" s="46">
        <v>16.061900000000001</v>
      </c>
      <c r="G87" s="46">
        <v>0</v>
      </c>
      <c r="H87" s="46">
        <v>19.976099999999999</v>
      </c>
      <c r="I87" s="46">
        <v>22.193000000000001</v>
      </c>
      <c r="J87" s="46">
        <v>18.635999999999999</v>
      </c>
      <c r="K87" s="46">
        <v>18.4161</v>
      </c>
      <c r="L87" s="46">
        <v>19.210899999999999</v>
      </c>
      <c r="M87" s="46">
        <v>0</v>
      </c>
      <c r="N87" s="46">
        <v>6.4528999999999996</v>
      </c>
      <c r="O87" s="46">
        <v>0</v>
      </c>
      <c r="P87" s="46">
        <v>6.4528999999999996</v>
      </c>
      <c r="Q87" s="46">
        <v>7.4978999999999996</v>
      </c>
      <c r="R87" s="46">
        <v>6.3489000000000004</v>
      </c>
      <c r="S87" s="46" t="s">
        <v>123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6.7591000000000001</v>
      </c>
      <c r="AA87" s="46">
        <v>0</v>
      </c>
      <c r="AB87" s="46">
        <v>6.7591000000000001</v>
      </c>
      <c r="AC87" s="46">
        <v>6.7591000000000001</v>
      </c>
      <c r="AD87" s="46">
        <v>0</v>
      </c>
      <c r="AE87" s="46">
        <v>0</v>
      </c>
    </row>
    <row r="88" spans="1:31" ht="13.8" hidden="1" outlineLevel="1" collapsed="1">
      <c r="A88" s="9">
        <v>42887</v>
      </c>
      <c r="B88" s="46">
        <v>18.142700000000001</v>
      </c>
      <c r="C88" s="46">
        <v>21.255500000000001</v>
      </c>
      <c r="D88" s="46">
        <v>16.761199999999999</v>
      </c>
      <c r="E88" s="46">
        <v>17.904299999999999</v>
      </c>
      <c r="F88" s="46">
        <v>14.9109</v>
      </c>
      <c r="G88" s="46">
        <v>0</v>
      </c>
      <c r="H88" s="46">
        <v>19.193000000000001</v>
      </c>
      <c r="I88" s="46">
        <v>21.255500000000001</v>
      </c>
      <c r="J88" s="46">
        <v>18.1389</v>
      </c>
      <c r="K88" s="46">
        <v>18.051600000000001</v>
      </c>
      <c r="L88" s="46">
        <v>18.34</v>
      </c>
      <c r="M88" s="46">
        <v>0</v>
      </c>
      <c r="N88" s="46">
        <v>7.6726999999999999</v>
      </c>
      <c r="O88" s="46">
        <v>0</v>
      </c>
      <c r="P88" s="46">
        <v>7.6726999999999999</v>
      </c>
      <c r="Q88" s="46">
        <v>10.817399999999999</v>
      </c>
      <c r="R88" s="46">
        <v>7.3402000000000003</v>
      </c>
      <c r="S88" s="46" t="s">
        <v>123</v>
      </c>
      <c r="T88" s="46">
        <v>6.0361000000000002</v>
      </c>
      <c r="U88" s="46">
        <v>0</v>
      </c>
      <c r="V88" s="46">
        <v>6.0361000000000002</v>
      </c>
      <c r="W88" s="46">
        <v>6.2798999999999996</v>
      </c>
      <c r="X88" s="46">
        <v>6</v>
      </c>
      <c r="Y88" s="46">
        <v>0</v>
      </c>
      <c r="Z88" s="46">
        <v>6.5049999999999999</v>
      </c>
      <c r="AA88" s="46">
        <v>0</v>
      </c>
      <c r="AB88" s="46">
        <v>6.5049999999999999</v>
      </c>
      <c r="AC88" s="46">
        <v>6.5049999999999999</v>
      </c>
      <c r="AD88" s="46">
        <v>0</v>
      </c>
      <c r="AE88" s="46">
        <v>0</v>
      </c>
    </row>
    <row r="89" spans="1:31" ht="13.8" hidden="1" outlineLevel="1" collapsed="1">
      <c r="A89" s="9">
        <v>42917</v>
      </c>
      <c r="B89" s="46">
        <v>17.7362</v>
      </c>
      <c r="C89" s="46">
        <v>20.648700000000002</v>
      </c>
      <c r="D89" s="46">
        <v>15.8346</v>
      </c>
      <c r="E89" s="46">
        <v>16.648199999999999</v>
      </c>
      <c r="F89" s="46">
        <v>13.9419</v>
      </c>
      <c r="G89" s="46">
        <v>0</v>
      </c>
      <c r="H89" s="46">
        <v>19.274899999999999</v>
      </c>
      <c r="I89" s="46">
        <v>20.648700000000002</v>
      </c>
      <c r="J89" s="46">
        <v>18.091200000000001</v>
      </c>
      <c r="K89" s="46">
        <v>18.1174</v>
      </c>
      <c r="L89" s="46">
        <v>18.010000000000002</v>
      </c>
      <c r="M89" s="46">
        <v>0</v>
      </c>
      <c r="N89" s="46">
        <v>8.7789999999999999</v>
      </c>
      <c r="O89" s="46">
        <v>0</v>
      </c>
      <c r="P89" s="46">
        <v>8.7789999999999999</v>
      </c>
      <c r="Q89" s="46">
        <v>10.020099999999999</v>
      </c>
      <c r="R89" s="46">
        <v>7.4143999999999997</v>
      </c>
      <c r="S89" s="46" t="s">
        <v>123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7.0757000000000003</v>
      </c>
      <c r="AA89" s="46">
        <v>0</v>
      </c>
      <c r="AB89" s="46">
        <v>7.0757000000000003</v>
      </c>
      <c r="AC89" s="46">
        <v>7.0757000000000003</v>
      </c>
      <c r="AD89" s="46">
        <v>0</v>
      </c>
      <c r="AE89" s="46">
        <v>0</v>
      </c>
    </row>
    <row r="90" spans="1:31" ht="13.8" hidden="1" outlineLevel="1" collapsed="1">
      <c r="A90" s="9">
        <v>42948</v>
      </c>
      <c r="B90" s="46">
        <v>17.2864</v>
      </c>
      <c r="C90" s="46">
        <v>19.089200000000002</v>
      </c>
      <c r="D90" s="46">
        <v>16.526199999999999</v>
      </c>
      <c r="E90" s="46">
        <v>16.989100000000001</v>
      </c>
      <c r="F90" s="46">
        <v>15.403600000000001</v>
      </c>
      <c r="G90" s="46">
        <v>0</v>
      </c>
      <c r="H90" s="46">
        <v>18.125299999999999</v>
      </c>
      <c r="I90" s="46">
        <v>19.089200000000002</v>
      </c>
      <c r="J90" s="46">
        <v>17.661300000000001</v>
      </c>
      <c r="K90" s="46">
        <v>17.736499999999999</v>
      </c>
      <c r="L90" s="46">
        <v>17.456199999999999</v>
      </c>
      <c r="M90" s="46">
        <v>0</v>
      </c>
      <c r="N90" s="46">
        <v>8.5181000000000004</v>
      </c>
      <c r="O90" s="46">
        <v>0</v>
      </c>
      <c r="P90" s="46">
        <v>8.5181000000000004</v>
      </c>
      <c r="Q90" s="46">
        <v>9.8706999999999994</v>
      </c>
      <c r="R90" s="46">
        <v>6.9176000000000002</v>
      </c>
      <c r="S90" s="46" t="s">
        <v>123</v>
      </c>
      <c r="T90" s="46">
        <v>6</v>
      </c>
      <c r="U90" s="46">
        <v>0</v>
      </c>
      <c r="V90" s="46">
        <v>6</v>
      </c>
      <c r="W90" s="46">
        <v>6</v>
      </c>
      <c r="X90" s="46">
        <v>0</v>
      </c>
      <c r="Y90" s="46">
        <v>0</v>
      </c>
      <c r="Z90" s="46">
        <v>6.9987000000000004</v>
      </c>
      <c r="AA90" s="46">
        <v>0</v>
      </c>
      <c r="AB90" s="46">
        <v>6.9987000000000004</v>
      </c>
      <c r="AC90" s="46">
        <v>7</v>
      </c>
      <c r="AD90" s="46">
        <v>5.5</v>
      </c>
      <c r="AE90" s="46">
        <v>0</v>
      </c>
    </row>
    <row r="91" spans="1:31" ht="13.8" hidden="1" outlineLevel="1" collapsed="1">
      <c r="A91" s="9">
        <v>42979</v>
      </c>
      <c r="B91" s="46">
        <v>17.281400000000001</v>
      </c>
      <c r="C91" s="46">
        <v>19.020900000000001</v>
      </c>
      <c r="D91" s="46">
        <v>16.302800000000001</v>
      </c>
      <c r="E91" s="46">
        <v>16.6281</v>
      </c>
      <c r="F91" s="46">
        <v>15.818199999999999</v>
      </c>
      <c r="G91" s="46">
        <v>0</v>
      </c>
      <c r="H91" s="46">
        <v>18.0198</v>
      </c>
      <c r="I91" s="46">
        <v>19.020900000000001</v>
      </c>
      <c r="J91" s="46">
        <v>17.382999999999999</v>
      </c>
      <c r="K91" s="46">
        <v>17.180599999999998</v>
      </c>
      <c r="L91" s="46">
        <v>17.7193</v>
      </c>
      <c r="M91" s="46">
        <v>0</v>
      </c>
      <c r="N91" s="46">
        <v>8.0366</v>
      </c>
      <c r="O91" s="46">
        <v>0</v>
      </c>
      <c r="P91" s="46">
        <v>8.0366</v>
      </c>
      <c r="Q91" s="46">
        <v>10.0212</v>
      </c>
      <c r="R91" s="46">
        <v>6.7161999999999997</v>
      </c>
      <c r="S91" s="46" t="s">
        <v>123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7.0693999999999999</v>
      </c>
      <c r="AA91" s="46">
        <v>0</v>
      </c>
      <c r="AB91" s="46">
        <v>7.0693999999999999</v>
      </c>
      <c r="AC91" s="46">
        <v>7.0693999999999999</v>
      </c>
      <c r="AD91" s="46">
        <v>0</v>
      </c>
      <c r="AE91" s="46">
        <v>0</v>
      </c>
    </row>
    <row r="92" spans="1:31" ht="13.8" hidden="1" outlineLevel="1" collapsed="1">
      <c r="A92" s="9">
        <v>43009</v>
      </c>
      <c r="B92" s="46">
        <v>17.082699999999999</v>
      </c>
      <c r="C92" s="46">
        <v>18.363499999999998</v>
      </c>
      <c r="D92" s="46">
        <v>16.312799999999999</v>
      </c>
      <c r="E92" s="46">
        <v>17.234100000000002</v>
      </c>
      <c r="F92" s="46">
        <v>14.9178</v>
      </c>
      <c r="G92" s="46">
        <v>0</v>
      </c>
      <c r="H92" s="46">
        <v>17.442699999999999</v>
      </c>
      <c r="I92" s="46">
        <v>18.363499999999998</v>
      </c>
      <c r="J92" s="46">
        <v>16.857800000000001</v>
      </c>
      <c r="K92" s="46">
        <v>17.2622</v>
      </c>
      <c r="L92" s="46">
        <v>16.157</v>
      </c>
      <c r="M92" s="46">
        <v>0</v>
      </c>
      <c r="N92" s="46">
        <v>6.6887999999999996</v>
      </c>
      <c r="O92" s="46">
        <v>0</v>
      </c>
      <c r="P92" s="46">
        <v>6.6887999999999996</v>
      </c>
      <c r="Q92" s="46">
        <v>9.2193000000000005</v>
      </c>
      <c r="R92" s="46">
        <v>6.5856000000000003</v>
      </c>
      <c r="S92" s="46" t="s">
        <v>123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6.0414000000000003</v>
      </c>
      <c r="AA92" s="46">
        <v>0</v>
      </c>
      <c r="AB92" s="46">
        <v>6.0414000000000003</v>
      </c>
      <c r="AC92" s="46">
        <v>6.6</v>
      </c>
      <c r="AD92" s="46">
        <v>5.5</v>
      </c>
      <c r="AE92" s="46">
        <v>0</v>
      </c>
    </row>
    <row r="93" spans="1:31" ht="13.8" hidden="1" outlineLevel="1" collapsed="1">
      <c r="A93" s="9">
        <v>43040</v>
      </c>
      <c r="B93" s="46">
        <v>16.751300000000001</v>
      </c>
      <c r="C93" s="46">
        <v>18.046600000000002</v>
      </c>
      <c r="D93" s="46">
        <v>15.8901</v>
      </c>
      <c r="E93" s="46">
        <v>17.152999999999999</v>
      </c>
      <c r="F93" s="46">
        <v>13.4626</v>
      </c>
      <c r="G93" s="46">
        <v>7</v>
      </c>
      <c r="H93" s="46">
        <v>17.682300000000001</v>
      </c>
      <c r="I93" s="46">
        <v>18.046600000000002</v>
      </c>
      <c r="J93" s="46">
        <v>17.390899999999998</v>
      </c>
      <c r="K93" s="46">
        <v>17.423100000000002</v>
      </c>
      <c r="L93" s="46">
        <v>17.2807</v>
      </c>
      <c r="M93" s="46">
        <v>0</v>
      </c>
      <c r="N93" s="46">
        <v>8.4949999999999992</v>
      </c>
      <c r="O93" s="46">
        <v>0</v>
      </c>
      <c r="P93" s="46">
        <v>8.4949999999999992</v>
      </c>
      <c r="Q93" s="46">
        <v>9.8331</v>
      </c>
      <c r="R93" s="46">
        <v>8.3254000000000001</v>
      </c>
      <c r="S93" s="46">
        <v>7</v>
      </c>
      <c r="T93" s="46">
        <v>8.6999999999999993</v>
      </c>
      <c r="U93" s="46">
        <v>0</v>
      </c>
      <c r="V93" s="46">
        <v>8.6999999999999993</v>
      </c>
      <c r="W93" s="46">
        <v>8.6999999999999993</v>
      </c>
      <c r="X93" s="46">
        <v>0</v>
      </c>
      <c r="Y93" s="46">
        <v>0</v>
      </c>
      <c r="Z93" s="46">
        <v>6.4043999999999999</v>
      </c>
      <c r="AA93" s="46">
        <v>0</v>
      </c>
      <c r="AB93" s="46">
        <v>6.4043999999999999</v>
      </c>
      <c r="AC93" s="46">
        <v>6.6</v>
      </c>
      <c r="AD93" s="46">
        <v>5.5</v>
      </c>
      <c r="AE93" s="46">
        <v>0</v>
      </c>
    </row>
    <row r="94" spans="1:31" ht="13.8" hidden="1" outlineLevel="1" collapsed="1">
      <c r="A94" s="9">
        <v>43070</v>
      </c>
      <c r="B94" s="46">
        <v>17.1189</v>
      </c>
      <c r="C94" s="46">
        <v>18.279</v>
      </c>
      <c r="D94" s="46">
        <v>16.423100000000002</v>
      </c>
      <c r="E94" s="46">
        <v>18.636700000000001</v>
      </c>
      <c r="F94" s="46">
        <v>13.9312</v>
      </c>
      <c r="G94" s="46">
        <v>0</v>
      </c>
      <c r="H94" s="46">
        <v>18.248699999999999</v>
      </c>
      <c r="I94" s="46">
        <v>18.279</v>
      </c>
      <c r="J94" s="46">
        <v>18.226299999999998</v>
      </c>
      <c r="K94" s="46">
        <v>19.078600000000002</v>
      </c>
      <c r="L94" s="46">
        <v>16.8064</v>
      </c>
      <c r="M94" s="46">
        <v>0</v>
      </c>
      <c r="N94" s="46">
        <v>8.7733000000000008</v>
      </c>
      <c r="O94" s="46">
        <v>0</v>
      </c>
      <c r="P94" s="46">
        <v>8.7733000000000008</v>
      </c>
      <c r="Q94" s="46">
        <v>9.2716999999999992</v>
      </c>
      <c r="R94" s="46">
        <v>8.702</v>
      </c>
      <c r="S94" s="46" t="s">
        <v>123</v>
      </c>
      <c r="T94" s="46">
        <v>6.2397</v>
      </c>
      <c r="U94" s="46">
        <v>0</v>
      </c>
      <c r="V94" s="46">
        <v>6.2397</v>
      </c>
      <c r="W94" s="46">
        <v>6.2397</v>
      </c>
      <c r="X94" s="46">
        <v>0</v>
      </c>
      <c r="Y94" s="46">
        <v>0</v>
      </c>
      <c r="Z94" s="46">
        <v>6.6787999999999998</v>
      </c>
      <c r="AA94" s="46">
        <v>0</v>
      </c>
      <c r="AB94" s="46">
        <v>6.6787999999999998</v>
      </c>
      <c r="AC94" s="46">
        <v>6.6</v>
      </c>
      <c r="AD94" s="46">
        <v>6.8033999999999999</v>
      </c>
      <c r="AE94" s="46">
        <v>0</v>
      </c>
    </row>
    <row r="95" spans="1:31" ht="13.8" hidden="1" outlineLevel="1" collapsed="1">
      <c r="A95" s="9">
        <v>43101</v>
      </c>
      <c r="B95" s="46">
        <v>17.3721</v>
      </c>
      <c r="C95" s="46">
        <v>18.145</v>
      </c>
      <c r="D95" s="46">
        <v>16.613</v>
      </c>
      <c r="E95" s="46">
        <v>18.095099999999999</v>
      </c>
      <c r="F95" s="46">
        <v>13.7415</v>
      </c>
      <c r="G95" s="46">
        <v>0</v>
      </c>
      <c r="H95" s="46">
        <v>18.143699999999999</v>
      </c>
      <c r="I95" s="46">
        <v>18.145</v>
      </c>
      <c r="J95" s="46">
        <v>18.142299999999999</v>
      </c>
      <c r="K95" s="46">
        <v>18.3063</v>
      </c>
      <c r="L95" s="46">
        <v>17.668199999999999</v>
      </c>
      <c r="M95" s="46">
        <v>0</v>
      </c>
      <c r="N95" s="46">
        <v>6.5937000000000001</v>
      </c>
      <c r="O95" s="46">
        <v>0</v>
      </c>
      <c r="P95" s="46">
        <v>6.5937000000000001</v>
      </c>
      <c r="Q95" s="46">
        <v>8.9542000000000002</v>
      </c>
      <c r="R95" s="46">
        <v>6.2945000000000002</v>
      </c>
      <c r="S95" s="46" t="s">
        <v>123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5.0628000000000002</v>
      </c>
      <c r="AA95" s="46">
        <v>0</v>
      </c>
      <c r="AB95" s="46">
        <v>5.0628000000000002</v>
      </c>
      <c r="AC95" s="46">
        <v>5.0999999999999996</v>
      </c>
      <c r="AD95" s="46">
        <v>5.0285000000000002</v>
      </c>
      <c r="AE95" s="46">
        <v>0</v>
      </c>
    </row>
    <row r="96" spans="1:31" ht="13.8" hidden="1" outlineLevel="1" collapsed="1">
      <c r="A96" s="9">
        <v>43132</v>
      </c>
      <c r="B96" s="46">
        <v>17.732500000000002</v>
      </c>
      <c r="C96" s="46">
        <v>18.372499999999999</v>
      </c>
      <c r="D96" s="46">
        <v>17.087</v>
      </c>
      <c r="E96" s="46">
        <v>16.9404</v>
      </c>
      <c r="F96" s="46">
        <v>17.4208</v>
      </c>
      <c r="G96" s="46">
        <v>0</v>
      </c>
      <c r="H96" s="46">
        <v>17.9328</v>
      </c>
      <c r="I96" s="46">
        <v>18.372499999999999</v>
      </c>
      <c r="J96" s="46">
        <v>17.47</v>
      </c>
      <c r="K96" s="46">
        <v>16.975999999999999</v>
      </c>
      <c r="L96" s="46">
        <v>18.7532</v>
      </c>
      <c r="M96" s="46">
        <v>0</v>
      </c>
      <c r="N96" s="46">
        <v>8.2728000000000002</v>
      </c>
      <c r="O96" s="46">
        <v>0</v>
      </c>
      <c r="P96" s="46">
        <v>8.2728000000000002</v>
      </c>
      <c r="Q96" s="46">
        <v>8.1152999999999995</v>
      </c>
      <c r="R96" s="46">
        <v>8.2841000000000005</v>
      </c>
      <c r="S96" s="46" t="s">
        <v>123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5.1406000000000001</v>
      </c>
      <c r="AA96" s="46">
        <v>0</v>
      </c>
      <c r="AB96" s="46">
        <v>5.1406000000000001</v>
      </c>
      <c r="AC96" s="46">
        <v>5.0999999999999996</v>
      </c>
      <c r="AD96" s="46">
        <v>5.3033000000000001</v>
      </c>
      <c r="AE96" s="46">
        <v>0</v>
      </c>
    </row>
    <row r="97" spans="1:31" ht="13.8" hidden="1" outlineLevel="1" collapsed="1">
      <c r="A97" s="9">
        <v>43160</v>
      </c>
      <c r="B97" s="46">
        <v>18.009899999999998</v>
      </c>
      <c r="C97" s="46">
        <v>18.076499999999999</v>
      </c>
      <c r="D97" s="46">
        <v>17.961099999999998</v>
      </c>
      <c r="E97" s="46">
        <v>18.526700000000002</v>
      </c>
      <c r="F97" s="46">
        <v>16.701599999999999</v>
      </c>
      <c r="G97" s="46">
        <v>0</v>
      </c>
      <c r="H97" s="46">
        <v>18.200500000000002</v>
      </c>
      <c r="I97" s="46">
        <v>18.076499999999999</v>
      </c>
      <c r="J97" s="46">
        <v>18.2942</v>
      </c>
      <c r="K97" s="46">
        <v>18.588100000000001</v>
      </c>
      <c r="L97" s="46">
        <v>17.583100000000002</v>
      </c>
      <c r="M97" s="46">
        <v>0</v>
      </c>
      <c r="N97" s="46">
        <v>6.6304999999999996</v>
      </c>
      <c r="O97" s="46">
        <v>0</v>
      </c>
      <c r="P97" s="46">
        <v>6.6304999999999996</v>
      </c>
      <c r="Q97" s="46">
        <v>3.5518999999999998</v>
      </c>
      <c r="R97" s="46">
        <v>6.968</v>
      </c>
      <c r="S97" s="46" t="s">
        <v>123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6.2927</v>
      </c>
      <c r="AA97" s="46">
        <v>0</v>
      </c>
      <c r="AB97" s="46">
        <v>6.2927</v>
      </c>
      <c r="AC97" s="46">
        <v>6.3552999999999997</v>
      </c>
      <c r="AD97" s="46">
        <v>4.75</v>
      </c>
      <c r="AE97" s="46">
        <v>0</v>
      </c>
    </row>
    <row r="98" spans="1:31" ht="13.8" hidden="1" outlineLevel="1" collapsed="1">
      <c r="A98" s="9">
        <v>43191</v>
      </c>
      <c r="B98" s="46">
        <v>18.367599999999999</v>
      </c>
      <c r="C98" s="46">
        <v>18.371500000000001</v>
      </c>
      <c r="D98" s="46">
        <v>18.363700000000001</v>
      </c>
      <c r="E98" s="46">
        <v>19.0276</v>
      </c>
      <c r="F98" s="46">
        <v>17.0899</v>
      </c>
      <c r="G98" s="46">
        <v>0</v>
      </c>
      <c r="H98" s="46">
        <v>18.454799999999999</v>
      </c>
      <c r="I98" s="46">
        <v>18.371500000000001</v>
      </c>
      <c r="J98" s="46">
        <v>18.536999999999999</v>
      </c>
      <c r="K98" s="46">
        <v>19.156300000000002</v>
      </c>
      <c r="L98" s="46">
        <v>17.338000000000001</v>
      </c>
      <c r="M98" s="46">
        <v>0</v>
      </c>
      <c r="N98" s="46">
        <v>8.4136000000000006</v>
      </c>
      <c r="O98" s="46">
        <v>0</v>
      </c>
      <c r="P98" s="46">
        <v>8.4136000000000006</v>
      </c>
      <c r="Q98" s="46">
        <v>10.0039</v>
      </c>
      <c r="R98" s="46">
        <v>6.5477999999999996</v>
      </c>
      <c r="S98" s="46" t="s">
        <v>123</v>
      </c>
      <c r="T98" s="46">
        <v>6</v>
      </c>
      <c r="U98" s="46">
        <v>0</v>
      </c>
      <c r="V98" s="46">
        <v>6</v>
      </c>
      <c r="W98" s="46">
        <v>6</v>
      </c>
      <c r="X98" s="46">
        <v>0</v>
      </c>
      <c r="Y98" s="46">
        <v>0</v>
      </c>
      <c r="Z98" s="46">
        <v>4.6246</v>
      </c>
      <c r="AA98" s="46">
        <v>0</v>
      </c>
      <c r="AB98" s="46">
        <v>4.6246</v>
      </c>
      <c r="AC98" s="46">
        <v>5.0999999999999996</v>
      </c>
      <c r="AD98" s="46">
        <v>4.5050999999999997</v>
      </c>
      <c r="AE98" s="46">
        <v>0</v>
      </c>
    </row>
    <row r="99" spans="1:31" ht="13.8" hidden="1" outlineLevel="1" collapsed="1">
      <c r="A99" s="9">
        <v>43221</v>
      </c>
      <c r="B99" s="46">
        <v>17.686399999999999</v>
      </c>
      <c r="C99" s="46">
        <v>18.677800000000001</v>
      </c>
      <c r="D99" s="46">
        <v>16.861699999999999</v>
      </c>
      <c r="E99" s="46">
        <v>18.751999999999999</v>
      </c>
      <c r="F99" s="46">
        <v>14.6206</v>
      </c>
      <c r="G99" s="46">
        <v>7</v>
      </c>
      <c r="H99" s="46">
        <v>18.6023</v>
      </c>
      <c r="I99" s="46">
        <v>18.677800000000001</v>
      </c>
      <c r="J99" s="46">
        <v>18.527999999999999</v>
      </c>
      <c r="K99" s="46">
        <v>19.077100000000002</v>
      </c>
      <c r="L99" s="46">
        <v>17.386800000000001</v>
      </c>
      <c r="M99" s="46">
        <v>0</v>
      </c>
      <c r="N99" s="46">
        <v>7.7807000000000004</v>
      </c>
      <c r="O99" s="46">
        <v>0</v>
      </c>
      <c r="P99" s="46">
        <v>7.7807000000000004</v>
      </c>
      <c r="Q99" s="46">
        <v>8.8343000000000007</v>
      </c>
      <c r="R99" s="46">
        <v>7.7812999999999999</v>
      </c>
      <c r="S99" s="46">
        <v>7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5.0368000000000004</v>
      </c>
      <c r="AA99" s="46">
        <v>0</v>
      </c>
      <c r="AB99" s="46">
        <v>5.0368000000000004</v>
      </c>
      <c r="AC99" s="46">
        <v>5.0831</v>
      </c>
      <c r="AD99" s="46">
        <v>4.5</v>
      </c>
      <c r="AE99" s="46">
        <v>0</v>
      </c>
    </row>
    <row r="100" spans="1:31" ht="13.8" hidden="1" outlineLevel="1" collapsed="1">
      <c r="A100" s="9">
        <v>43252</v>
      </c>
      <c r="B100" s="46">
        <v>17.268999999999998</v>
      </c>
      <c r="C100" s="46">
        <v>18.6904</v>
      </c>
      <c r="D100" s="46">
        <v>15.875400000000001</v>
      </c>
      <c r="E100" s="46">
        <v>17.351500000000001</v>
      </c>
      <c r="F100" s="46">
        <v>13.8422</v>
      </c>
      <c r="G100" s="46">
        <v>0</v>
      </c>
      <c r="H100" s="46">
        <v>18.409300000000002</v>
      </c>
      <c r="I100" s="46">
        <v>18.6904</v>
      </c>
      <c r="J100" s="46">
        <v>18.067499999999999</v>
      </c>
      <c r="K100" s="46">
        <v>18.403500000000001</v>
      </c>
      <c r="L100" s="46">
        <v>17.421099999999999</v>
      </c>
      <c r="M100" s="46">
        <v>0</v>
      </c>
      <c r="N100" s="46">
        <v>6.7504</v>
      </c>
      <c r="O100" s="46">
        <v>0</v>
      </c>
      <c r="P100" s="46">
        <v>6.7504</v>
      </c>
      <c r="Q100" s="46">
        <v>5.9181999999999997</v>
      </c>
      <c r="R100" s="46">
        <v>7.0308999999999999</v>
      </c>
      <c r="S100" s="46" t="s">
        <v>123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5.0030000000000001</v>
      </c>
      <c r="AA100" s="46">
        <v>0</v>
      </c>
      <c r="AB100" s="46">
        <v>5.0030000000000001</v>
      </c>
      <c r="AC100" s="46">
        <v>5.0999999999999996</v>
      </c>
      <c r="AD100" s="46">
        <v>4.5</v>
      </c>
      <c r="AE100" s="46">
        <v>0</v>
      </c>
    </row>
    <row r="101" spans="1:31" ht="13.8" hidden="1" outlineLevel="1" collapsed="1">
      <c r="A101" s="9">
        <v>43282</v>
      </c>
      <c r="B101" s="46">
        <v>18.051200000000001</v>
      </c>
      <c r="C101" s="46">
        <v>18.625900000000001</v>
      </c>
      <c r="D101" s="46">
        <v>17.449400000000001</v>
      </c>
      <c r="E101" s="46">
        <v>17.779299999999999</v>
      </c>
      <c r="F101" s="46">
        <v>16.596599999999999</v>
      </c>
      <c r="G101" s="46">
        <v>0</v>
      </c>
      <c r="H101" s="46">
        <v>18.212499999999999</v>
      </c>
      <c r="I101" s="46">
        <v>18.625900000000001</v>
      </c>
      <c r="J101" s="46">
        <v>17.7652</v>
      </c>
      <c r="K101" s="46">
        <v>17.9268</v>
      </c>
      <c r="L101" s="46">
        <v>17.3233</v>
      </c>
      <c r="M101" s="46">
        <v>0</v>
      </c>
      <c r="N101" s="46">
        <v>7.8799000000000001</v>
      </c>
      <c r="O101" s="46">
        <v>0</v>
      </c>
      <c r="P101" s="46">
        <v>7.8799000000000001</v>
      </c>
      <c r="Q101" s="46">
        <v>9.2589000000000006</v>
      </c>
      <c r="R101" s="46">
        <v>7.02</v>
      </c>
      <c r="S101" s="46" t="s">
        <v>123</v>
      </c>
      <c r="T101" s="46">
        <v>7.1</v>
      </c>
      <c r="U101" s="46">
        <v>0</v>
      </c>
      <c r="V101" s="46">
        <v>7.1</v>
      </c>
      <c r="W101" s="46">
        <v>7.1</v>
      </c>
      <c r="X101" s="46">
        <v>0</v>
      </c>
      <c r="Y101" s="46">
        <v>0</v>
      </c>
      <c r="Z101" s="46">
        <v>5.0537999999999998</v>
      </c>
      <c r="AA101" s="46">
        <v>0</v>
      </c>
      <c r="AB101" s="46">
        <v>5.0537999999999998</v>
      </c>
      <c r="AC101" s="46">
        <v>5.0999999999999996</v>
      </c>
      <c r="AD101" s="46">
        <v>4.5</v>
      </c>
      <c r="AE101" s="46">
        <v>0</v>
      </c>
    </row>
    <row r="102" spans="1:31" ht="13.8" hidden="1" outlineLevel="1" collapsed="1">
      <c r="A102" s="9">
        <v>43313</v>
      </c>
      <c r="B102" s="46">
        <v>18.031199999999998</v>
      </c>
      <c r="C102" s="46">
        <v>18.854600000000001</v>
      </c>
      <c r="D102" s="46">
        <v>17.146699999999999</v>
      </c>
      <c r="E102" s="46">
        <v>16.870100000000001</v>
      </c>
      <c r="F102" s="46">
        <v>18.020499999999998</v>
      </c>
      <c r="G102" s="46">
        <v>0</v>
      </c>
      <c r="H102" s="46">
        <v>18.497699999999998</v>
      </c>
      <c r="I102" s="46">
        <v>18.854600000000001</v>
      </c>
      <c r="J102" s="46">
        <v>18.069099999999999</v>
      </c>
      <c r="K102" s="46">
        <v>17.9344</v>
      </c>
      <c r="L102" s="46">
        <v>18.4651</v>
      </c>
      <c r="M102" s="46">
        <v>0</v>
      </c>
      <c r="N102" s="46">
        <v>9.3388000000000009</v>
      </c>
      <c r="O102" s="46">
        <v>0</v>
      </c>
      <c r="P102" s="46">
        <v>9.3388000000000009</v>
      </c>
      <c r="Q102" s="46">
        <v>9.1698000000000004</v>
      </c>
      <c r="R102" s="46">
        <v>10.5</v>
      </c>
      <c r="S102" s="46" t="s">
        <v>123</v>
      </c>
      <c r="T102" s="46">
        <v>5</v>
      </c>
      <c r="U102" s="46">
        <v>0</v>
      </c>
      <c r="V102" s="46">
        <v>5</v>
      </c>
      <c r="W102" s="46">
        <v>5</v>
      </c>
      <c r="X102" s="46">
        <v>0</v>
      </c>
      <c r="Y102" s="46">
        <v>0</v>
      </c>
      <c r="Z102" s="46">
        <v>5.3753000000000002</v>
      </c>
      <c r="AA102" s="46">
        <v>0</v>
      </c>
      <c r="AB102" s="46">
        <v>5.3753000000000002</v>
      </c>
      <c r="AC102" s="46">
        <v>5.5766</v>
      </c>
      <c r="AD102" s="46">
        <v>4.5</v>
      </c>
      <c r="AE102" s="46">
        <v>0</v>
      </c>
    </row>
    <row r="103" spans="1:31" ht="13.8" hidden="1" outlineLevel="1" collapsed="1">
      <c r="A103" s="9">
        <v>43344</v>
      </c>
      <c r="B103" s="46">
        <v>18.478000000000002</v>
      </c>
      <c r="C103" s="46">
        <v>18.958600000000001</v>
      </c>
      <c r="D103" s="46">
        <v>17.970700000000001</v>
      </c>
      <c r="E103" s="46">
        <v>17.858899999999998</v>
      </c>
      <c r="F103" s="46">
        <v>18.289200000000001</v>
      </c>
      <c r="G103" s="46">
        <v>0</v>
      </c>
      <c r="H103" s="46">
        <v>18.834700000000002</v>
      </c>
      <c r="I103" s="46">
        <v>18.958600000000001</v>
      </c>
      <c r="J103" s="46">
        <v>18.6953</v>
      </c>
      <c r="K103" s="46">
        <v>18.8508</v>
      </c>
      <c r="L103" s="46">
        <v>18.289200000000001</v>
      </c>
      <c r="M103" s="46">
        <v>0</v>
      </c>
      <c r="N103" s="46">
        <v>6.9157999999999999</v>
      </c>
      <c r="O103" s="46">
        <v>0</v>
      </c>
      <c r="P103" s="46">
        <v>6.9157999999999999</v>
      </c>
      <c r="Q103" s="46">
        <v>6.9157999999999999</v>
      </c>
      <c r="R103" s="46" t="s">
        <v>123</v>
      </c>
      <c r="S103" s="46" t="s">
        <v>123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5.0999999999999996</v>
      </c>
      <c r="AA103" s="46">
        <v>0</v>
      </c>
      <c r="AB103" s="46">
        <v>5.0999999999999996</v>
      </c>
      <c r="AC103" s="46">
        <v>5.0999999999999996</v>
      </c>
      <c r="AD103" s="46">
        <v>0</v>
      </c>
      <c r="AE103" s="46">
        <v>0</v>
      </c>
    </row>
    <row r="104" spans="1:31" ht="13.8" hidden="1" outlineLevel="1" collapsed="1">
      <c r="A104" s="9">
        <v>43374</v>
      </c>
      <c r="B104" s="46">
        <v>18.0364</v>
      </c>
      <c r="C104" s="46">
        <v>19.007899999999999</v>
      </c>
      <c r="D104" s="46">
        <v>16.972899999999999</v>
      </c>
      <c r="E104" s="46">
        <v>18.534300000000002</v>
      </c>
      <c r="F104" s="46">
        <v>14.9861</v>
      </c>
      <c r="G104" s="46">
        <v>7</v>
      </c>
      <c r="H104" s="46">
        <v>18.892299999999999</v>
      </c>
      <c r="I104" s="46">
        <v>19.007899999999999</v>
      </c>
      <c r="J104" s="46">
        <v>18.743099999999998</v>
      </c>
      <c r="K104" s="46">
        <v>18.881399999999999</v>
      </c>
      <c r="L104" s="46">
        <v>18.406600000000001</v>
      </c>
      <c r="M104" s="46">
        <v>0</v>
      </c>
      <c r="N104" s="46">
        <v>7.1214000000000004</v>
      </c>
      <c r="O104" s="46">
        <v>0</v>
      </c>
      <c r="P104" s="46">
        <v>7.1214000000000004</v>
      </c>
      <c r="Q104" s="46">
        <v>7.9398999999999997</v>
      </c>
      <c r="R104" s="46">
        <v>7</v>
      </c>
      <c r="S104" s="46">
        <v>7</v>
      </c>
      <c r="T104" s="46">
        <v>5</v>
      </c>
      <c r="U104" s="46">
        <v>0</v>
      </c>
      <c r="V104" s="46">
        <v>5</v>
      </c>
      <c r="W104" s="46">
        <v>5</v>
      </c>
      <c r="X104" s="46">
        <v>0</v>
      </c>
      <c r="Y104" s="46">
        <v>0</v>
      </c>
      <c r="Z104" s="46">
        <v>5.3029000000000002</v>
      </c>
      <c r="AA104" s="46">
        <v>0</v>
      </c>
      <c r="AB104" s="46">
        <v>5.3029000000000002</v>
      </c>
      <c r="AC104" s="46">
        <v>5.4612999999999996</v>
      </c>
      <c r="AD104" s="46">
        <v>4.8</v>
      </c>
      <c r="AE104" s="46">
        <v>0</v>
      </c>
    </row>
    <row r="105" spans="1:31" ht="13.8" hidden="1" outlineLevel="1" collapsed="1">
      <c r="A105" s="9">
        <v>43405</v>
      </c>
      <c r="B105" s="46">
        <v>17.6952</v>
      </c>
      <c r="C105" s="46">
        <v>19.2133</v>
      </c>
      <c r="D105" s="46">
        <v>15.9762</v>
      </c>
      <c r="E105" s="46">
        <v>18.2302</v>
      </c>
      <c r="F105" s="46">
        <v>12.306800000000001</v>
      </c>
      <c r="G105" s="46">
        <v>6.42</v>
      </c>
      <c r="H105" s="46">
        <v>19.458200000000001</v>
      </c>
      <c r="I105" s="46">
        <v>19.2133</v>
      </c>
      <c r="J105" s="46">
        <v>19.8447</v>
      </c>
      <c r="K105" s="46">
        <v>19.967400000000001</v>
      </c>
      <c r="L105" s="46">
        <v>19.3</v>
      </c>
      <c r="M105" s="46">
        <v>0</v>
      </c>
      <c r="N105" s="46">
        <v>6.1382000000000003</v>
      </c>
      <c r="O105" s="46">
        <v>0</v>
      </c>
      <c r="P105" s="46">
        <v>6.1382000000000003</v>
      </c>
      <c r="Q105" s="46">
        <v>6.8559000000000001</v>
      </c>
      <c r="R105" s="46">
        <v>5.5528000000000004</v>
      </c>
      <c r="S105" s="46">
        <v>6.42</v>
      </c>
      <c r="T105" s="46">
        <v>5</v>
      </c>
      <c r="U105" s="46">
        <v>0</v>
      </c>
      <c r="V105" s="46">
        <v>5</v>
      </c>
      <c r="W105" s="46">
        <v>0</v>
      </c>
      <c r="X105" s="46">
        <v>5</v>
      </c>
      <c r="Y105" s="46">
        <v>0</v>
      </c>
      <c r="Z105" s="46">
        <v>5.4062999999999999</v>
      </c>
      <c r="AA105" s="46">
        <v>0</v>
      </c>
      <c r="AB105" s="46">
        <v>5.4062999999999999</v>
      </c>
      <c r="AC105" s="46">
        <v>5.4062999999999999</v>
      </c>
      <c r="AD105" s="46">
        <v>0</v>
      </c>
      <c r="AE105" s="46">
        <v>0</v>
      </c>
    </row>
    <row r="106" spans="1:31" ht="13.8" hidden="1" outlineLevel="1" collapsed="1">
      <c r="A106" s="9">
        <v>43435</v>
      </c>
      <c r="B106" s="46">
        <v>17.8368</v>
      </c>
      <c r="C106" s="46">
        <v>19.4863</v>
      </c>
      <c r="D106" s="46">
        <v>15.757400000000001</v>
      </c>
      <c r="E106" s="46">
        <v>14.8774</v>
      </c>
      <c r="F106" s="46">
        <v>19.290099999999999</v>
      </c>
      <c r="G106" s="46">
        <v>20</v>
      </c>
      <c r="H106" s="46">
        <v>19.717099999999999</v>
      </c>
      <c r="I106" s="46">
        <v>19.4863</v>
      </c>
      <c r="J106" s="46">
        <v>20.144400000000001</v>
      </c>
      <c r="K106" s="46">
        <v>20.041899999999998</v>
      </c>
      <c r="L106" s="46">
        <v>20.434000000000001</v>
      </c>
      <c r="M106" s="46">
        <v>20</v>
      </c>
      <c r="N106" s="46">
        <v>6.3966000000000003</v>
      </c>
      <c r="O106" s="46">
        <v>0</v>
      </c>
      <c r="P106" s="46">
        <v>6.3966000000000003</v>
      </c>
      <c r="Q106" s="46">
        <v>6.3635000000000002</v>
      </c>
      <c r="R106" s="46">
        <v>7</v>
      </c>
      <c r="S106" s="46" t="s">
        <v>123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5.5468999999999999</v>
      </c>
      <c r="AA106" s="46">
        <v>0</v>
      </c>
      <c r="AB106" s="46">
        <v>5.5468999999999999</v>
      </c>
      <c r="AC106" s="46">
        <v>5.5868000000000002</v>
      </c>
      <c r="AD106" s="46">
        <v>5.45</v>
      </c>
      <c r="AE106" s="46">
        <v>0</v>
      </c>
    </row>
    <row r="107" spans="1:31" ht="13.8" hidden="1" outlineLevel="1" collapsed="1">
      <c r="A107" s="9">
        <v>43466</v>
      </c>
      <c r="B107" s="46">
        <v>19.581099999999999</v>
      </c>
      <c r="C107" s="46">
        <v>20.051600000000001</v>
      </c>
      <c r="D107" s="46">
        <v>18.8794</v>
      </c>
      <c r="E107" s="46">
        <v>18.550599999999999</v>
      </c>
      <c r="F107" s="46">
        <v>19.647600000000001</v>
      </c>
      <c r="G107" s="46">
        <v>0</v>
      </c>
      <c r="H107" s="46">
        <v>20.054099999999998</v>
      </c>
      <c r="I107" s="46">
        <v>20.051600000000001</v>
      </c>
      <c r="J107" s="46">
        <v>20.0581</v>
      </c>
      <c r="K107" s="46">
        <v>20.259699999999999</v>
      </c>
      <c r="L107" s="46">
        <v>19.647600000000001</v>
      </c>
      <c r="M107" s="46">
        <v>0</v>
      </c>
      <c r="N107" s="46">
        <v>6.9382999999999999</v>
      </c>
      <c r="O107" s="46">
        <v>0</v>
      </c>
      <c r="P107" s="46">
        <v>6.9382999999999999</v>
      </c>
      <c r="Q107" s="46">
        <v>6.9382999999999999</v>
      </c>
      <c r="R107" s="46" t="s">
        <v>123</v>
      </c>
      <c r="S107" s="46" t="s">
        <v>123</v>
      </c>
      <c r="T107" s="46">
        <v>3.01</v>
      </c>
      <c r="U107" s="46">
        <v>0</v>
      </c>
      <c r="V107" s="46">
        <v>3.01</v>
      </c>
      <c r="W107" s="46">
        <v>0</v>
      </c>
      <c r="X107" s="46">
        <v>3.01</v>
      </c>
      <c r="Y107" s="46">
        <v>0</v>
      </c>
      <c r="Z107" s="46">
        <v>5.2210000000000001</v>
      </c>
      <c r="AA107" s="46">
        <v>0</v>
      </c>
      <c r="AB107" s="46">
        <v>5.2210000000000001</v>
      </c>
      <c r="AC107" s="46">
        <v>5.2210000000000001</v>
      </c>
      <c r="AD107" s="46">
        <v>0</v>
      </c>
      <c r="AE107" s="46">
        <v>0</v>
      </c>
    </row>
    <row r="108" spans="1:31" ht="13.8" hidden="1" outlineLevel="1" collapsed="1">
      <c r="A108" s="9">
        <v>43497</v>
      </c>
      <c r="B108" s="46">
        <v>19.790099999999999</v>
      </c>
      <c r="C108" s="46">
        <v>20.1784</v>
      </c>
      <c r="D108" s="46">
        <v>19.375699999999998</v>
      </c>
      <c r="E108" s="46">
        <v>18.871700000000001</v>
      </c>
      <c r="F108" s="46">
        <v>20.1602</v>
      </c>
      <c r="G108" s="46">
        <v>0</v>
      </c>
      <c r="H108" s="46">
        <v>20.0213</v>
      </c>
      <c r="I108" s="46">
        <v>20.1784</v>
      </c>
      <c r="J108" s="46">
        <v>19.8475</v>
      </c>
      <c r="K108" s="46">
        <v>19.634399999999999</v>
      </c>
      <c r="L108" s="46">
        <v>20.1602</v>
      </c>
      <c r="M108" s="46">
        <v>0</v>
      </c>
      <c r="N108" s="46">
        <v>6.3418000000000001</v>
      </c>
      <c r="O108" s="46">
        <v>0</v>
      </c>
      <c r="P108" s="46">
        <v>6.3418000000000001</v>
      </c>
      <c r="Q108" s="46">
        <v>6.3418000000000001</v>
      </c>
      <c r="R108" s="46" t="s">
        <v>123</v>
      </c>
      <c r="S108" s="46" t="s">
        <v>123</v>
      </c>
      <c r="T108" s="46">
        <v>5</v>
      </c>
      <c r="U108" s="46">
        <v>0</v>
      </c>
      <c r="V108" s="46">
        <v>5</v>
      </c>
      <c r="W108" s="46">
        <v>5</v>
      </c>
      <c r="X108" s="46">
        <v>0</v>
      </c>
      <c r="Y108" s="46">
        <v>0</v>
      </c>
      <c r="Z108" s="46">
        <v>4.9577</v>
      </c>
      <c r="AA108" s="46">
        <v>0</v>
      </c>
      <c r="AB108" s="46">
        <v>4.9577</v>
      </c>
      <c r="AC108" s="46">
        <v>4.9000000000000004</v>
      </c>
      <c r="AD108" s="46">
        <v>5.45</v>
      </c>
      <c r="AE108" s="46">
        <v>0</v>
      </c>
    </row>
    <row r="109" spans="1:31" ht="13.8" hidden="1" outlineLevel="1" collapsed="1">
      <c r="A109" s="9">
        <v>43525</v>
      </c>
      <c r="B109" s="46">
        <v>19.794499999999999</v>
      </c>
      <c r="C109" s="46">
        <v>20.258600000000001</v>
      </c>
      <c r="D109" s="46">
        <v>19.342199999999998</v>
      </c>
      <c r="E109" s="46">
        <v>18.7669</v>
      </c>
      <c r="F109" s="46">
        <v>20.502199999999998</v>
      </c>
      <c r="G109" s="46">
        <v>0</v>
      </c>
      <c r="H109" s="46">
        <v>20.158999999999999</v>
      </c>
      <c r="I109" s="46">
        <v>20.258600000000001</v>
      </c>
      <c r="J109" s="46">
        <v>20.0566</v>
      </c>
      <c r="K109" s="46">
        <v>19.816600000000001</v>
      </c>
      <c r="L109" s="46">
        <v>20.502199999999998</v>
      </c>
      <c r="M109" s="46">
        <v>0</v>
      </c>
      <c r="N109" s="46">
        <v>6.5128000000000004</v>
      </c>
      <c r="O109" s="46">
        <v>0</v>
      </c>
      <c r="P109" s="46">
        <v>6.5128000000000004</v>
      </c>
      <c r="Q109" s="46">
        <v>6.5128000000000004</v>
      </c>
      <c r="R109" s="46" t="s">
        <v>123</v>
      </c>
      <c r="S109" s="46" t="s">
        <v>123</v>
      </c>
      <c r="T109" s="46">
        <v>5</v>
      </c>
      <c r="U109" s="46">
        <v>0</v>
      </c>
      <c r="V109" s="46">
        <v>5</v>
      </c>
      <c r="W109" s="46">
        <v>5</v>
      </c>
      <c r="X109" s="46">
        <v>0</v>
      </c>
      <c r="Y109" s="46">
        <v>0</v>
      </c>
      <c r="Z109" s="46">
        <v>4.9960000000000004</v>
      </c>
      <c r="AA109" s="46">
        <v>0</v>
      </c>
      <c r="AB109" s="46">
        <v>4.9960000000000004</v>
      </c>
      <c r="AC109" s="46">
        <v>4.9960000000000004</v>
      </c>
      <c r="AD109" s="46">
        <v>0</v>
      </c>
      <c r="AE109" s="46">
        <v>0</v>
      </c>
    </row>
    <row r="110" spans="1:31" ht="13.8" hidden="1" outlineLevel="1" collapsed="1">
      <c r="A110" s="9">
        <v>43556</v>
      </c>
      <c r="B110" s="46">
        <v>18.803899999999999</v>
      </c>
      <c r="C110" s="46">
        <v>20.1845</v>
      </c>
      <c r="D110" s="46">
        <v>17.2897</v>
      </c>
      <c r="E110" s="46">
        <v>17.802600000000002</v>
      </c>
      <c r="F110" s="46">
        <v>16.5243</v>
      </c>
      <c r="G110" s="46">
        <v>0</v>
      </c>
      <c r="H110" s="46">
        <v>20.044699999999999</v>
      </c>
      <c r="I110" s="46">
        <v>20.1845</v>
      </c>
      <c r="J110" s="46">
        <v>19.854900000000001</v>
      </c>
      <c r="K110" s="46">
        <v>20.143799999999999</v>
      </c>
      <c r="L110" s="46">
        <v>19.408100000000001</v>
      </c>
      <c r="M110" s="46">
        <v>0</v>
      </c>
      <c r="N110" s="46">
        <v>6.4756999999999998</v>
      </c>
      <c r="O110" s="46">
        <v>0</v>
      </c>
      <c r="P110" s="46">
        <v>6.4756999999999998</v>
      </c>
      <c r="Q110" s="46">
        <v>7.1521999999999997</v>
      </c>
      <c r="R110" s="46">
        <v>5.6048</v>
      </c>
      <c r="S110" s="46" t="s">
        <v>123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6.1074000000000002</v>
      </c>
      <c r="AA110" s="46">
        <v>36.5</v>
      </c>
      <c r="AB110" s="46">
        <v>6.1017000000000001</v>
      </c>
      <c r="AC110" s="46">
        <v>6.1917999999999997</v>
      </c>
      <c r="AD110" s="46">
        <v>5.7854999999999999</v>
      </c>
      <c r="AE110" s="46">
        <v>0</v>
      </c>
    </row>
    <row r="111" spans="1:31" ht="13.8" hidden="1" outlineLevel="1" collapsed="1">
      <c r="A111" s="9">
        <v>43586</v>
      </c>
      <c r="B111" s="46">
        <v>19.494499999999999</v>
      </c>
      <c r="C111" s="46">
        <v>20.288699999999999</v>
      </c>
      <c r="D111" s="46">
        <v>18.587199999999999</v>
      </c>
      <c r="E111" s="46">
        <v>19.172999999999998</v>
      </c>
      <c r="F111" s="46">
        <v>17.764199999999999</v>
      </c>
      <c r="G111" s="46">
        <v>0</v>
      </c>
      <c r="H111" s="46">
        <v>20.203800000000001</v>
      </c>
      <c r="I111" s="46">
        <v>20.288699999999999</v>
      </c>
      <c r="J111" s="46">
        <v>20.0945</v>
      </c>
      <c r="K111" s="46">
        <v>20.591999999999999</v>
      </c>
      <c r="L111" s="46">
        <v>19.377800000000001</v>
      </c>
      <c r="M111" s="46">
        <v>0</v>
      </c>
      <c r="N111" s="46">
        <v>6.6227</v>
      </c>
      <c r="O111" s="46">
        <v>0</v>
      </c>
      <c r="P111" s="46">
        <v>6.6227</v>
      </c>
      <c r="Q111" s="46">
        <v>6.7655000000000003</v>
      </c>
      <c r="R111" s="46">
        <v>6.4580000000000002</v>
      </c>
      <c r="S111" s="46" t="s">
        <v>123</v>
      </c>
      <c r="T111" s="46">
        <v>5</v>
      </c>
      <c r="U111" s="46">
        <v>0</v>
      </c>
      <c r="V111" s="46">
        <v>5</v>
      </c>
      <c r="W111" s="46">
        <v>5</v>
      </c>
      <c r="X111" s="46">
        <v>0</v>
      </c>
      <c r="Y111" s="46">
        <v>0</v>
      </c>
      <c r="Z111" s="46">
        <v>5.2264999999999997</v>
      </c>
      <c r="AA111" s="46">
        <v>36.5</v>
      </c>
      <c r="AB111" s="46">
        <v>5.2253999999999996</v>
      </c>
      <c r="AC111" s="46">
        <v>5.1986999999999997</v>
      </c>
      <c r="AD111" s="46">
        <v>5.4358000000000004</v>
      </c>
      <c r="AE111" s="46">
        <v>0</v>
      </c>
    </row>
    <row r="112" spans="1:31" ht="13.8" hidden="1" outlineLevel="1" collapsed="1">
      <c r="A112" s="9">
        <v>43617</v>
      </c>
      <c r="B112" s="46">
        <v>16.933399999999999</v>
      </c>
      <c r="C112" s="46">
        <v>20.288699999999999</v>
      </c>
      <c r="D112" s="46">
        <v>18.587199999999999</v>
      </c>
      <c r="E112" s="46">
        <v>19.172999999999998</v>
      </c>
      <c r="F112" s="46">
        <v>17.764199999999999</v>
      </c>
      <c r="G112" s="46">
        <v>0</v>
      </c>
      <c r="H112" s="46">
        <v>20.203800000000001</v>
      </c>
      <c r="I112" s="46">
        <v>20.288699999999999</v>
      </c>
      <c r="J112" s="46">
        <v>20.0945</v>
      </c>
      <c r="K112" s="46">
        <v>20.591999999999999</v>
      </c>
      <c r="L112" s="46">
        <v>19.377800000000001</v>
      </c>
      <c r="M112" s="46">
        <v>0</v>
      </c>
      <c r="N112" s="46">
        <v>6.6227</v>
      </c>
      <c r="O112" s="46">
        <v>0</v>
      </c>
      <c r="P112" s="46">
        <v>6.6227</v>
      </c>
      <c r="Q112" s="46">
        <v>6.7655000000000003</v>
      </c>
      <c r="R112" s="46">
        <v>6.4580000000000002</v>
      </c>
      <c r="S112" s="46" t="s">
        <v>123</v>
      </c>
      <c r="T112" s="46">
        <v>9</v>
      </c>
      <c r="U112" s="46">
        <v>0</v>
      </c>
      <c r="V112" s="46">
        <v>9</v>
      </c>
      <c r="W112" s="46">
        <v>9</v>
      </c>
      <c r="X112" s="46">
        <v>0</v>
      </c>
      <c r="Y112" s="46">
        <v>0</v>
      </c>
      <c r="Z112" s="46">
        <v>7.2606999999999999</v>
      </c>
      <c r="AA112" s="46">
        <v>0</v>
      </c>
      <c r="AB112" s="46">
        <v>7.2606999999999999</v>
      </c>
      <c r="AC112" s="46">
        <v>5.4500999999999999</v>
      </c>
      <c r="AD112" s="46">
        <v>7.516</v>
      </c>
      <c r="AE112" s="46">
        <v>0</v>
      </c>
    </row>
    <row r="113" spans="1:31" ht="13.8" hidden="1" outlineLevel="1" collapsed="1">
      <c r="A113" s="9">
        <v>43647</v>
      </c>
      <c r="B113" s="46">
        <v>19.247199999999999</v>
      </c>
      <c r="C113" s="46">
        <v>20.414899999999999</v>
      </c>
      <c r="D113" s="46">
        <v>17.483699999999999</v>
      </c>
      <c r="E113" s="46">
        <v>20.4223</v>
      </c>
      <c r="F113" s="46">
        <v>13.6632</v>
      </c>
      <c r="G113" s="46">
        <v>6.4999000000000002</v>
      </c>
      <c r="H113" s="46">
        <v>20.4392</v>
      </c>
      <c r="I113" s="46">
        <v>20.414899999999999</v>
      </c>
      <c r="J113" s="46">
        <v>20.4863</v>
      </c>
      <c r="K113" s="46">
        <v>21.022500000000001</v>
      </c>
      <c r="L113" s="46">
        <v>19.096299999999999</v>
      </c>
      <c r="M113" s="46">
        <v>0</v>
      </c>
      <c r="N113" s="46">
        <v>6.7625999999999999</v>
      </c>
      <c r="O113" s="46">
        <v>0</v>
      </c>
      <c r="P113" s="46">
        <v>6.7625999999999999</v>
      </c>
      <c r="Q113" s="46">
        <v>7</v>
      </c>
      <c r="R113" s="46">
        <v>6.7619999999999996</v>
      </c>
      <c r="S113" s="46">
        <v>6.4999000000000002</v>
      </c>
      <c r="T113" s="46">
        <v>9</v>
      </c>
      <c r="U113" s="46">
        <v>0</v>
      </c>
      <c r="V113" s="46">
        <v>9</v>
      </c>
      <c r="W113" s="46">
        <v>9</v>
      </c>
      <c r="X113" s="46">
        <v>0</v>
      </c>
      <c r="Y113" s="46">
        <v>0</v>
      </c>
      <c r="Z113" s="46">
        <v>8.6608999999999998</v>
      </c>
      <c r="AA113" s="46">
        <v>0</v>
      </c>
      <c r="AB113" s="46">
        <v>8.6608999999999998</v>
      </c>
      <c r="AC113" s="46">
        <v>0</v>
      </c>
      <c r="AD113" s="46">
        <v>8.6608999999999998</v>
      </c>
      <c r="AE113" s="46">
        <v>0</v>
      </c>
    </row>
    <row r="114" spans="1:31" ht="13.8" hidden="1" outlineLevel="1" collapsed="1">
      <c r="A114" s="9">
        <v>43678</v>
      </c>
      <c r="B114" s="46">
        <v>19.811900000000001</v>
      </c>
      <c r="C114" s="46">
        <v>20.716000000000001</v>
      </c>
      <c r="D114" s="46">
        <v>18.0731</v>
      </c>
      <c r="E114" s="46">
        <v>19.757300000000001</v>
      </c>
      <c r="F114" s="46">
        <v>15.6469</v>
      </c>
      <c r="G114" s="46">
        <v>6</v>
      </c>
      <c r="H114" s="46">
        <v>20.4605</v>
      </c>
      <c r="I114" s="46">
        <v>20.716000000000001</v>
      </c>
      <c r="J114" s="46">
        <v>19.894200000000001</v>
      </c>
      <c r="K114" s="46">
        <v>20.399000000000001</v>
      </c>
      <c r="L114" s="46">
        <v>18.570399999999999</v>
      </c>
      <c r="M114" s="46">
        <v>0</v>
      </c>
      <c r="N114" s="46">
        <v>6.0940000000000003</v>
      </c>
      <c r="O114" s="46">
        <v>0</v>
      </c>
      <c r="P114" s="46">
        <v>6.0940000000000003</v>
      </c>
      <c r="Q114" s="46">
        <v>7.4508999999999999</v>
      </c>
      <c r="R114" s="46">
        <v>5.4904999999999999</v>
      </c>
      <c r="S114" s="46">
        <v>6</v>
      </c>
      <c r="T114" s="46">
        <v>6.6176000000000004</v>
      </c>
      <c r="U114" s="46">
        <v>0</v>
      </c>
      <c r="V114" s="46">
        <v>6.6176000000000004</v>
      </c>
      <c r="W114" s="46">
        <v>0</v>
      </c>
      <c r="X114" s="46">
        <v>6.6176000000000004</v>
      </c>
      <c r="Y114" s="46">
        <v>0</v>
      </c>
      <c r="Z114" s="46">
        <v>6.1241000000000003</v>
      </c>
      <c r="AA114" s="46">
        <v>0</v>
      </c>
      <c r="AB114" s="46">
        <v>6.1241000000000003</v>
      </c>
      <c r="AC114" s="46">
        <v>7.7</v>
      </c>
      <c r="AD114" s="46">
        <v>5.9648000000000003</v>
      </c>
      <c r="AE114" s="46">
        <v>0</v>
      </c>
    </row>
    <row r="115" spans="1:31" ht="13.8" hidden="1" outlineLevel="1" collapsed="1">
      <c r="A115" s="9">
        <v>43709</v>
      </c>
      <c r="B115" s="46">
        <v>19.0167</v>
      </c>
      <c r="C115" s="46">
        <v>20.330400000000001</v>
      </c>
      <c r="D115" s="46">
        <v>17.240200000000002</v>
      </c>
      <c r="E115" s="46">
        <v>18.8217</v>
      </c>
      <c r="F115" s="46">
        <v>16.361999999999998</v>
      </c>
      <c r="G115" s="46">
        <v>6</v>
      </c>
      <c r="H115" s="46">
        <v>20.041</v>
      </c>
      <c r="I115" s="46">
        <v>20.330400000000001</v>
      </c>
      <c r="J115" s="46">
        <v>19.571300000000001</v>
      </c>
      <c r="K115" s="46">
        <v>19.539200000000001</v>
      </c>
      <c r="L115" s="46">
        <v>19.6035</v>
      </c>
      <c r="M115" s="46">
        <v>0</v>
      </c>
      <c r="N115" s="46">
        <v>5.6165000000000003</v>
      </c>
      <c r="O115" s="46">
        <v>0</v>
      </c>
      <c r="P115" s="46">
        <v>5.6165000000000003</v>
      </c>
      <c r="Q115" s="46">
        <v>6.4802999999999997</v>
      </c>
      <c r="R115" s="46">
        <v>5.3851000000000004</v>
      </c>
      <c r="S115" s="46">
        <v>6</v>
      </c>
      <c r="T115" s="46">
        <v>7.5</v>
      </c>
      <c r="U115" s="46">
        <v>0</v>
      </c>
      <c r="V115" s="46">
        <v>7.5</v>
      </c>
      <c r="W115" s="46">
        <v>0</v>
      </c>
      <c r="X115" s="46">
        <v>7.5</v>
      </c>
      <c r="Y115" s="46">
        <v>0</v>
      </c>
      <c r="Z115" s="46">
        <v>6.7919999999999998</v>
      </c>
      <c r="AA115" s="46">
        <v>0</v>
      </c>
      <c r="AB115" s="46">
        <v>6.7919999999999998</v>
      </c>
      <c r="AC115" s="46">
        <v>7.5515999999999996</v>
      </c>
      <c r="AD115" s="46">
        <v>6.4668999999999999</v>
      </c>
      <c r="AE115" s="46">
        <v>0</v>
      </c>
    </row>
    <row r="116" spans="1:31" ht="13.8" hidden="1" outlineLevel="1" collapsed="1">
      <c r="A116" s="9">
        <v>43739</v>
      </c>
      <c r="B116" s="46">
        <v>18.556699999999999</v>
      </c>
      <c r="C116" s="46">
        <v>20.515000000000001</v>
      </c>
      <c r="D116" s="46">
        <v>15.6022</v>
      </c>
      <c r="E116" s="46">
        <v>17.531500000000001</v>
      </c>
      <c r="F116" s="46">
        <v>15.773</v>
      </c>
      <c r="G116" s="46">
        <v>6.6516999999999999</v>
      </c>
      <c r="H116" s="46">
        <v>20.326000000000001</v>
      </c>
      <c r="I116" s="46">
        <v>20.515000000000001</v>
      </c>
      <c r="J116" s="46">
        <v>19.8978</v>
      </c>
      <c r="K116" s="46">
        <v>20.135899999999999</v>
      </c>
      <c r="L116" s="46">
        <v>19.499300000000002</v>
      </c>
      <c r="M116" s="46">
        <v>0</v>
      </c>
      <c r="N116" s="46">
        <v>7.0324999999999998</v>
      </c>
      <c r="O116" s="46">
        <v>0</v>
      </c>
      <c r="P116" s="46">
        <v>7.0324999999999998</v>
      </c>
      <c r="Q116" s="46">
        <v>6.7874999999999996</v>
      </c>
      <c r="R116" s="46">
        <v>7.6445999999999996</v>
      </c>
      <c r="S116" s="46">
        <v>6.6516999999999999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5.9584000000000001</v>
      </c>
      <c r="AA116" s="46">
        <v>0</v>
      </c>
      <c r="AB116" s="46">
        <v>5.9584000000000001</v>
      </c>
      <c r="AC116" s="46">
        <v>0</v>
      </c>
      <c r="AD116" s="46">
        <v>5.9584000000000001</v>
      </c>
      <c r="AE116" s="46">
        <v>0</v>
      </c>
    </row>
    <row r="117" spans="1:31" ht="13.8" hidden="1" outlineLevel="1" collapsed="1">
      <c r="A117" s="9">
        <v>43770</v>
      </c>
      <c r="B117" s="46">
        <v>18.6236</v>
      </c>
      <c r="C117" s="46">
        <v>20.586500000000001</v>
      </c>
      <c r="D117" s="46">
        <v>16.943100000000001</v>
      </c>
      <c r="E117" s="46">
        <v>19.443100000000001</v>
      </c>
      <c r="F117" s="46">
        <v>15.561299999999999</v>
      </c>
      <c r="G117" s="46">
        <v>6.3387000000000002</v>
      </c>
      <c r="H117" s="46">
        <v>20.445399999999999</v>
      </c>
      <c r="I117" s="46">
        <v>20.586500000000001</v>
      </c>
      <c r="J117" s="46">
        <v>20.271999999999998</v>
      </c>
      <c r="K117" s="46">
        <v>20.450800000000001</v>
      </c>
      <c r="L117" s="46">
        <v>20.018599999999999</v>
      </c>
      <c r="M117" s="46">
        <v>0</v>
      </c>
      <c r="N117" s="46">
        <v>9.2819000000000003</v>
      </c>
      <c r="O117" s="46">
        <v>0</v>
      </c>
      <c r="P117" s="46">
        <v>9.2819000000000003</v>
      </c>
      <c r="Q117" s="46">
        <v>6.6276999999999999</v>
      </c>
      <c r="R117" s="46">
        <v>10.092599999999999</v>
      </c>
      <c r="S117" s="46">
        <v>6.3387000000000002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6.2176</v>
      </c>
      <c r="AA117" s="46">
        <v>0</v>
      </c>
      <c r="AB117" s="46">
        <v>6.2176</v>
      </c>
      <c r="AC117" s="46">
        <v>7.7</v>
      </c>
      <c r="AD117" s="46">
        <v>5.5743</v>
      </c>
      <c r="AE117" s="46">
        <v>0</v>
      </c>
    </row>
    <row r="118" spans="1:31" ht="13.8" hidden="1" outlineLevel="1" collapsed="1">
      <c r="A118" s="9">
        <v>43800</v>
      </c>
      <c r="B118" s="46">
        <v>19.3644</v>
      </c>
      <c r="C118" s="46">
        <v>20.320599999999999</v>
      </c>
      <c r="D118" s="46">
        <v>18.258099999999999</v>
      </c>
      <c r="E118" s="46">
        <v>20.090599999999998</v>
      </c>
      <c r="F118" s="46">
        <v>16.203299999999999</v>
      </c>
      <c r="G118" s="46">
        <v>6</v>
      </c>
      <c r="H118" s="46">
        <v>20.2714</v>
      </c>
      <c r="I118" s="46">
        <v>20.320599999999999</v>
      </c>
      <c r="J118" s="46">
        <v>20.203800000000001</v>
      </c>
      <c r="K118" s="46">
        <v>20.646100000000001</v>
      </c>
      <c r="L118" s="46">
        <v>19.439699999999998</v>
      </c>
      <c r="M118" s="46">
        <v>0</v>
      </c>
      <c r="N118" s="46">
        <v>7.9089</v>
      </c>
      <c r="O118" s="46">
        <v>0</v>
      </c>
      <c r="P118" s="46">
        <v>7.9089</v>
      </c>
      <c r="Q118" s="46">
        <v>6.1917999999999997</v>
      </c>
      <c r="R118" s="46">
        <v>8.3450000000000006</v>
      </c>
      <c r="S118" s="46">
        <v>6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6.0114999999999998</v>
      </c>
      <c r="AA118" s="46">
        <v>0</v>
      </c>
      <c r="AB118" s="46">
        <v>6.0114999999999998</v>
      </c>
      <c r="AC118" s="46">
        <v>0</v>
      </c>
      <c r="AD118" s="46">
        <v>6.0114999999999998</v>
      </c>
      <c r="AE118" s="46">
        <v>0</v>
      </c>
    </row>
    <row r="119" spans="1:31" ht="13.8" hidden="1" outlineLevel="1" collapsed="1">
      <c r="A119" s="9">
        <v>43831</v>
      </c>
      <c r="B119" s="46">
        <v>19.289300000000001</v>
      </c>
      <c r="C119" s="46">
        <v>19.982099999999999</v>
      </c>
      <c r="D119" s="46">
        <v>18.1889</v>
      </c>
      <c r="E119" s="46">
        <v>18.201599999999999</v>
      </c>
      <c r="F119" s="46">
        <v>18.2849</v>
      </c>
      <c r="G119" s="46">
        <v>6</v>
      </c>
      <c r="H119" s="46">
        <v>19.771599999999999</v>
      </c>
      <c r="I119" s="46">
        <v>19.982099999999999</v>
      </c>
      <c r="J119" s="46">
        <v>19.4011</v>
      </c>
      <c r="K119" s="46">
        <v>19.473400000000002</v>
      </c>
      <c r="L119" s="46">
        <v>19.281300000000002</v>
      </c>
      <c r="M119" s="46">
        <v>0</v>
      </c>
      <c r="N119" s="46">
        <v>7.0034000000000001</v>
      </c>
      <c r="O119" s="46">
        <v>0</v>
      </c>
      <c r="P119" s="46">
        <v>7.0034000000000001</v>
      </c>
      <c r="Q119" s="46">
        <v>5.8277999999999999</v>
      </c>
      <c r="R119" s="46">
        <v>8.9748999999999999</v>
      </c>
      <c r="S119" s="46">
        <v>6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5.9741</v>
      </c>
      <c r="AA119" s="46">
        <v>0</v>
      </c>
      <c r="AB119" s="46">
        <v>5.9741</v>
      </c>
      <c r="AC119" s="46">
        <v>0</v>
      </c>
      <c r="AD119" s="46">
        <v>5.9741</v>
      </c>
      <c r="AE119" s="46">
        <v>0</v>
      </c>
    </row>
    <row r="120" spans="1:31" ht="13.8" hidden="1" outlineLevel="1" collapsed="1">
      <c r="A120" s="9">
        <v>43862</v>
      </c>
      <c r="B120" s="46">
        <v>17.2897</v>
      </c>
      <c r="C120" s="46">
        <v>19.2438</v>
      </c>
      <c r="D120" s="46">
        <v>15.763299999999999</v>
      </c>
      <c r="E120" s="46">
        <v>17.136700000000001</v>
      </c>
      <c r="F120" s="46">
        <v>13.445499999999999</v>
      </c>
      <c r="G120" s="46">
        <v>6</v>
      </c>
      <c r="H120" s="46">
        <v>18.409099999999999</v>
      </c>
      <c r="I120" s="46">
        <v>19.2438</v>
      </c>
      <c r="J120" s="46">
        <v>17.623699999999999</v>
      </c>
      <c r="K120" s="46">
        <v>17.471</v>
      </c>
      <c r="L120" s="46">
        <v>18.046500000000002</v>
      </c>
      <c r="M120" s="46">
        <v>0</v>
      </c>
      <c r="N120" s="46">
        <v>6.6669999999999998</v>
      </c>
      <c r="O120" s="46">
        <v>0</v>
      </c>
      <c r="P120" s="46">
        <v>6.6669999999999998</v>
      </c>
      <c r="Q120" s="46">
        <v>7.6414999999999997</v>
      </c>
      <c r="R120" s="46">
        <v>6.532</v>
      </c>
      <c r="S120" s="46">
        <v>6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5.6268000000000002</v>
      </c>
      <c r="AA120" s="46">
        <v>0</v>
      </c>
      <c r="AB120" s="46">
        <v>5.6268000000000002</v>
      </c>
      <c r="AC120" s="46">
        <v>0</v>
      </c>
      <c r="AD120" s="46">
        <v>5.6268000000000002</v>
      </c>
      <c r="AE120" s="46">
        <v>0</v>
      </c>
    </row>
    <row r="121" spans="1:31" ht="13.8" hidden="1" outlineLevel="1" collapsed="1">
      <c r="A121" s="9">
        <v>43891</v>
      </c>
      <c r="B121" s="46">
        <v>16.0716</v>
      </c>
      <c r="C121" s="46">
        <v>18.932700000000001</v>
      </c>
      <c r="D121" s="46">
        <v>14.6577</v>
      </c>
      <c r="E121" s="46">
        <v>15.800700000000001</v>
      </c>
      <c r="F121" s="46">
        <v>13.388500000000001</v>
      </c>
      <c r="G121" s="46">
        <v>6</v>
      </c>
      <c r="H121" s="46">
        <v>17.859500000000001</v>
      </c>
      <c r="I121" s="46">
        <v>18.932700000000001</v>
      </c>
      <c r="J121" s="46">
        <v>17.158200000000001</v>
      </c>
      <c r="K121" s="46">
        <v>17.130400000000002</v>
      </c>
      <c r="L121" s="46">
        <v>17.2042</v>
      </c>
      <c r="M121" s="46">
        <v>0</v>
      </c>
      <c r="N121" s="46">
        <v>6.9002999999999997</v>
      </c>
      <c r="O121" s="46">
        <v>0</v>
      </c>
      <c r="P121" s="46">
        <v>6.9002999999999997</v>
      </c>
      <c r="Q121" s="46">
        <v>4.4619</v>
      </c>
      <c r="R121" s="46">
        <v>7.6154999999999999</v>
      </c>
      <c r="S121" s="46">
        <v>6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5.3657000000000004</v>
      </c>
      <c r="AA121" s="46">
        <v>0</v>
      </c>
      <c r="AB121" s="46">
        <v>5.3657000000000004</v>
      </c>
      <c r="AC121" s="46">
        <v>0</v>
      </c>
      <c r="AD121" s="46">
        <v>5.3657000000000004</v>
      </c>
      <c r="AE121" s="46">
        <v>0</v>
      </c>
    </row>
    <row r="122" spans="1:31" ht="13.8" hidden="1" outlineLevel="1" collapsed="1">
      <c r="A122" s="9">
        <v>43922</v>
      </c>
      <c r="B122" s="46">
        <v>17.9876</v>
      </c>
      <c r="C122" s="46">
        <v>18.537099999999999</v>
      </c>
      <c r="D122" s="46">
        <v>17.231000000000002</v>
      </c>
      <c r="E122" s="46">
        <v>17.168299999999999</v>
      </c>
      <c r="F122" s="46">
        <v>17.345800000000001</v>
      </c>
      <c r="G122" s="46">
        <v>0</v>
      </c>
      <c r="H122" s="46">
        <v>18.2746</v>
      </c>
      <c r="I122" s="46">
        <v>18.537099999999999</v>
      </c>
      <c r="J122" s="46">
        <v>17.891100000000002</v>
      </c>
      <c r="K122" s="46">
        <v>17.5168</v>
      </c>
      <c r="L122" s="46">
        <v>18.623799999999999</v>
      </c>
      <c r="M122" s="46">
        <v>0</v>
      </c>
      <c r="N122" s="46">
        <v>6.4306000000000001</v>
      </c>
      <c r="O122" s="46">
        <v>0</v>
      </c>
      <c r="P122" s="46">
        <v>6.4306000000000001</v>
      </c>
      <c r="Q122" s="46">
        <v>7.7622999999999998</v>
      </c>
      <c r="R122" s="46">
        <v>5.5385</v>
      </c>
      <c r="S122" s="46" t="s">
        <v>123</v>
      </c>
      <c r="T122" s="46">
        <v>7.5</v>
      </c>
      <c r="U122" s="46">
        <v>0</v>
      </c>
      <c r="V122" s="46">
        <v>7.5</v>
      </c>
      <c r="W122" s="46">
        <v>0</v>
      </c>
      <c r="X122" s="46">
        <v>7.5</v>
      </c>
      <c r="Y122" s="46">
        <v>0</v>
      </c>
      <c r="Z122" s="46">
        <v>5.0948000000000002</v>
      </c>
      <c r="AA122" s="46">
        <v>0</v>
      </c>
      <c r="AB122" s="46">
        <v>5.0948000000000002</v>
      </c>
      <c r="AC122" s="46">
        <v>2.0099999999999998</v>
      </c>
      <c r="AD122" s="46">
        <v>5.25</v>
      </c>
      <c r="AE122" s="46">
        <v>0</v>
      </c>
    </row>
    <row r="123" spans="1:31" ht="13.8" hidden="1" outlineLevel="1" collapsed="1">
      <c r="A123" s="9">
        <v>43952</v>
      </c>
      <c r="B123" s="46">
        <v>14.940799999999999</v>
      </c>
      <c r="C123" s="46">
        <v>17.9908</v>
      </c>
      <c r="D123" s="46">
        <v>12.5875</v>
      </c>
      <c r="E123" s="46">
        <v>14.9939</v>
      </c>
      <c r="F123" s="46">
        <v>10.2166</v>
      </c>
      <c r="G123" s="46">
        <v>0</v>
      </c>
      <c r="H123" s="46">
        <v>17.421500000000002</v>
      </c>
      <c r="I123" s="46">
        <v>17.9908</v>
      </c>
      <c r="J123" s="46">
        <v>16.6448</v>
      </c>
      <c r="K123" s="46">
        <v>15.9937</v>
      </c>
      <c r="L123" s="46">
        <v>18.867899999999999</v>
      </c>
      <c r="M123" s="46">
        <v>0</v>
      </c>
      <c r="N123" s="46">
        <v>7.3048999999999999</v>
      </c>
      <c r="O123" s="46">
        <v>0</v>
      </c>
      <c r="P123" s="46">
        <v>7.3048999999999999</v>
      </c>
      <c r="Q123" s="46">
        <v>7.5578000000000003</v>
      </c>
      <c r="R123" s="46">
        <v>7.2652999999999999</v>
      </c>
      <c r="S123" s="46" t="s">
        <v>123</v>
      </c>
      <c r="T123" s="46">
        <v>7.5</v>
      </c>
      <c r="U123" s="46">
        <v>0</v>
      </c>
      <c r="V123" s="46">
        <v>7.5</v>
      </c>
      <c r="W123" s="46">
        <v>0</v>
      </c>
      <c r="X123" s="46">
        <v>7.5</v>
      </c>
      <c r="Y123" s="46">
        <v>0</v>
      </c>
      <c r="Z123" s="46">
        <v>4.1936</v>
      </c>
      <c r="AA123" s="46">
        <v>0</v>
      </c>
      <c r="AB123" s="46">
        <v>4.1936</v>
      </c>
      <c r="AC123" s="46">
        <v>2.0099999999999998</v>
      </c>
      <c r="AD123" s="46">
        <v>5.8451000000000004</v>
      </c>
      <c r="AE123" s="46">
        <v>0</v>
      </c>
    </row>
    <row r="124" spans="1:31" ht="13.8" hidden="1" outlineLevel="1" collapsed="1">
      <c r="A124" s="9">
        <v>43983</v>
      </c>
      <c r="B124" s="46">
        <v>15.307</v>
      </c>
      <c r="C124" s="46">
        <v>17.093299999999999</v>
      </c>
      <c r="D124" s="46">
        <v>13.747999999999999</v>
      </c>
      <c r="E124" s="46">
        <v>14.392799999999999</v>
      </c>
      <c r="F124" s="46">
        <v>12.4155</v>
      </c>
      <c r="G124" s="46">
        <v>6</v>
      </c>
      <c r="H124" s="46">
        <v>15.989800000000001</v>
      </c>
      <c r="I124" s="46">
        <v>17.093299999999999</v>
      </c>
      <c r="J124" s="46">
        <v>14.888999999999999</v>
      </c>
      <c r="K124" s="46">
        <v>15.357100000000001</v>
      </c>
      <c r="L124" s="46">
        <v>13.7797</v>
      </c>
      <c r="M124" s="46">
        <v>0</v>
      </c>
      <c r="N124" s="46">
        <v>5.7618</v>
      </c>
      <c r="O124" s="46">
        <v>0</v>
      </c>
      <c r="P124" s="46">
        <v>5.7618</v>
      </c>
      <c r="Q124" s="46">
        <v>6.2388000000000003</v>
      </c>
      <c r="R124" s="46">
        <v>5.0145999999999997</v>
      </c>
      <c r="S124" s="46">
        <v>6</v>
      </c>
      <c r="T124" s="46">
        <v>7.5</v>
      </c>
      <c r="U124" s="46">
        <v>0</v>
      </c>
      <c r="V124" s="46">
        <v>7.5</v>
      </c>
      <c r="W124" s="46">
        <v>0</v>
      </c>
      <c r="X124" s="46">
        <v>7.5</v>
      </c>
      <c r="Y124" s="46">
        <v>0</v>
      </c>
      <c r="Z124" s="46">
        <v>6.3582999999999998</v>
      </c>
      <c r="AA124" s="46">
        <v>0</v>
      </c>
      <c r="AB124" s="46">
        <v>6.3582999999999998</v>
      </c>
      <c r="AC124" s="46">
        <v>5.0084</v>
      </c>
      <c r="AD124" s="46">
        <v>6.3586</v>
      </c>
      <c r="AE124" s="46">
        <v>0</v>
      </c>
    </row>
    <row r="125" spans="1:31" ht="13.8" hidden="1" outlineLevel="1" collapsed="1">
      <c r="A125" s="9">
        <v>44013</v>
      </c>
      <c r="B125" s="46">
        <v>15.1572</v>
      </c>
      <c r="C125" s="46">
        <v>16.492599999999999</v>
      </c>
      <c r="D125" s="46">
        <v>14.2742</v>
      </c>
      <c r="E125" s="46">
        <v>13.8081</v>
      </c>
      <c r="F125" s="46">
        <v>15.2622</v>
      </c>
      <c r="G125" s="46">
        <v>0</v>
      </c>
      <c r="H125" s="46">
        <v>15.73</v>
      </c>
      <c r="I125" s="46">
        <v>16.492599999999999</v>
      </c>
      <c r="J125" s="46">
        <v>15.166</v>
      </c>
      <c r="K125" s="46">
        <v>14.7712</v>
      </c>
      <c r="L125" s="46">
        <v>15.943899999999999</v>
      </c>
      <c r="M125" s="46">
        <v>0</v>
      </c>
      <c r="N125" s="46">
        <v>6.7446999999999999</v>
      </c>
      <c r="O125" s="46">
        <v>0</v>
      </c>
      <c r="P125" s="46">
        <v>6.7446999999999999</v>
      </c>
      <c r="Q125" s="46">
        <v>7.1913999999999998</v>
      </c>
      <c r="R125" s="46">
        <v>4.7732000000000001</v>
      </c>
      <c r="S125" s="46" t="s">
        <v>123</v>
      </c>
      <c r="T125" s="46">
        <v>7.5</v>
      </c>
      <c r="U125" s="46">
        <v>0</v>
      </c>
      <c r="V125" s="46">
        <v>7.5</v>
      </c>
      <c r="W125" s="46">
        <v>0</v>
      </c>
      <c r="X125" s="46">
        <v>7.5</v>
      </c>
      <c r="Y125" s="46">
        <v>0</v>
      </c>
      <c r="Z125" s="46">
        <v>5.0533999999999999</v>
      </c>
      <c r="AA125" s="46">
        <v>0</v>
      </c>
      <c r="AB125" s="46">
        <v>5.0533999999999999</v>
      </c>
      <c r="AC125" s="46">
        <v>4.6855000000000002</v>
      </c>
      <c r="AD125" s="46">
        <v>5.8540000000000001</v>
      </c>
      <c r="AE125" s="46">
        <v>0</v>
      </c>
    </row>
    <row r="126" spans="1:31" ht="13.8" hidden="1" outlineLevel="1" collapsed="1">
      <c r="A126" s="9">
        <v>44044</v>
      </c>
      <c r="B126" s="46">
        <v>14.4308</v>
      </c>
      <c r="C126" s="46">
        <v>16.5077</v>
      </c>
      <c r="D126" s="46">
        <v>13.398400000000001</v>
      </c>
      <c r="E126" s="46">
        <v>14.3317</v>
      </c>
      <c r="F126" s="46">
        <v>11.925599999999999</v>
      </c>
      <c r="G126" s="46">
        <v>24</v>
      </c>
      <c r="H126" s="46">
        <v>15.1372</v>
      </c>
      <c r="I126" s="46">
        <v>16.5077</v>
      </c>
      <c r="J126" s="46">
        <v>14.3483</v>
      </c>
      <c r="K126" s="46">
        <v>14.998799999999999</v>
      </c>
      <c r="L126" s="46">
        <v>13.1305</v>
      </c>
      <c r="M126" s="46">
        <v>24</v>
      </c>
      <c r="N126" s="46">
        <v>7.3872999999999998</v>
      </c>
      <c r="O126" s="46">
        <v>0</v>
      </c>
      <c r="P126" s="46">
        <v>7.3872999999999998</v>
      </c>
      <c r="Q126" s="46">
        <v>6.7111999999999998</v>
      </c>
      <c r="R126" s="46">
        <v>7.7690999999999999</v>
      </c>
      <c r="S126" s="46" t="s">
        <v>123</v>
      </c>
      <c r="T126" s="46">
        <v>7.5</v>
      </c>
      <c r="U126" s="46">
        <v>0</v>
      </c>
      <c r="V126" s="46">
        <v>7.5</v>
      </c>
      <c r="W126" s="46">
        <v>0</v>
      </c>
      <c r="X126" s="46">
        <v>7.5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</row>
    <row r="127" spans="1:31" ht="13.8" hidden="1" outlineLevel="1" collapsed="1">
      <c r="A127" s="9">
        <v>44075</v>
      </c>
      <c r="B127" s="46">
        <v>14.5763</v>
      </c>
      <c r="C127" s="46">
        <v>16.040500000000002</v>
      </c>
      <c r="D127" s="46">
        <v>13.4788</v>
      </c>
      <c r="E127" s="46">
        <v>13.983700000000001</v>
      </c>
      <c r="F127" s="46">
        <v>12.7758</v>
      </c>
      <c r="G127" s="46">
        <v>0</v>
      </c>
      <c r="H127" s="46">
        <v>14.99</v>
      </c>
      <c r="I127" s="46">
        <v>16.040500000000002</v>
      </c>
      <c r="J127" s="46">
        <v>14.124499999999999</v>
      </c>
      <c r="K127" s="46">
        <v>14.3348</v>
      </c>
      <c r="L127" s="46">
        <v>13.7986</v>
      </c>
      <c r="M127" s="46">
        <v>0</v>
      </c>
      <c r="N127" s="46">
        <v>6.968</v>
      </c>
      <c r="O127" s="46">
        <v>0</v>
      </c>
      <c r="P127" s="46">
        <v>6.968</v>
      </c>
      <c r="Q127" s="46">
        <v>7.3014000000000001</v>
      </c>
      <c r="R127" s="46">
        <v>6.8097000000000003</v>
      </c>
      <c r="S127" s="46" t="s">
        <v>123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5.25</v>
      </c>
      <c r="AA127" s="46">
        <v>0</v>
      </c>
      <c r="AB127" s="46">
        <v>5.25</v>
      </c>
      <c r="AC127" s="46">
        <v>0</v>
      </c>
      <c r="AD127" s="46">
        <v>5.25</v>
      </c>
      <c r="AE127" s="46">
        <v>0</v>
      </c>
    </row>
    <row r="128" spans="1:31" ht="13.8" hidden="1" outlineLevel="1" collapsed="1">
      <c r="A128" s="9">
        <v>44105</v>
      </c>
      <c r="B128" s="46">
        <v>14.097200000000001</v>
      </c>
      <c r="C128" s="46">
        <v>15.3881</v>
      </c>
      <c r="D128" s="46">
        <v>13.1068</v>
      </c>
      <c r="E128" s="46">
        <v>13.141500000000001</v>
      </c>
      <c r="F128" s="46">
        <v>13.052099999999999</v>
      </c>
      <c r="G128" s="46">
        <v>0</v>
      </c>
      <c r="H128" s="46">
        <v>14.353</v>
      </c>
      <c r="I128" s="46">
        <v>15.3881</v>
      </c>
      <c r="J128" s="46">
        <v>13.508800000000001</v>
      </c>
      <c r="K128" s="46">
        <v>13.7232</v>
      </c>
      <c r="L128" s="46">
        <v>13.192299999999999</v>
      </c>
      <c r="M128" s="46">
        <v>0</v>
      </c>
      <c r="N128" s="46">
        <v>6.7483000000000004</v>
      </c>
      <c r="O128" s="46">
        <v>0</v>
      </c>
      <c r="P128" s="46">
        <v>6.7483000000000004</v>
      </c>
      <c r="Q128" s="46">
        <v>6.7558999999999996</v>
      </c>
      <c r="R128" s="46">
        <v>6.7018000000000004</v>
      </c>
      <c r="S128" s="46" t="s">
        <v>123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</row>
    <row r="129" spans="1:31" ht="13.8" hidden="1" outlineLevel="1" collapsed="1">
      <c r="A129" s="9">
        <v>44136</v>
      </c>
      <c r="B129" s="46">
        <v>13.707000000000001</v>
      </c>
      <c r="C129" s="46">
        <v>14.7189</v>
      </c>
      <c r="D129" s="46">
        <v>12.8157</v>
      </c>
      <c r="E129" s="46">
        <v>13.1305</v>
      </c>
      <c r="F129" s="46">
        <v>12.008699999999999</v>
      </c>
      <c r="G129" s="46">
        <v>0</v>
      </c>
      <c r="H129" s="46">
        <v>13.8147</v>
      </c>
      <c r="I129" s="46">
        <v>14.7189</v>
      </c>
      <c r="J129" s="46">
        <v>12.9916</v>
      </c>
      <c r="K129" s="46">
        <v>13.378500000000001</v>
      </c>
      <c r="L129" s="46">
        <v>12.038500000000001</v>
      </c>
      <c r="M129" s="46">
        <v>0</v>
      </c>
      <c r="N129" s="46">
        <v>7.5955000000000004</v>
      </c>
      <c r="O129" s="46">
        <v>0</v>
      </c>
      <c r="P129" s="46">
        <v>7.5955000000000004</v>
      </c>
      <c r="Q129" s="46">
        <v>7.6776</v>
      </c>
      <c r="R129" s="46">
        <v>5.6288999999999998</v>
      </c>
      <c r="S129" s="46" t="s">
        <v>123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6.23</v>
      </c>
      <c r="AA129" s="46">
        <v>0</v>
      </c>
      <c r="AB129" s="46">
        <v>6.23</v>
      </c>
      <c r="AC129" s="46">
        <v>0</v>
      </c>
      <c r="AD129" s="46">
        <v>6.23</v>
      </c>
      <c r="AE129" s="46">
        <v>0</v>
      </c>
    </row>
    <row r="130" spans="1:31" ht="13.8" hidden="1" outlineLevel="1" collapsed="1">
      <c r="A130" s="9">
        <v>44166</v>
      </c>
      <c r="B130" s="46">
        <v>13.482200000000001</v>
      </c>
      <c r="C130" s="46">
        <v>14.286</v>
      </c>
      <c r="D130" s="46">
        <v>12.7681</v>
      </c>
      <c r="E130" s="46">
        <v>12.9169</v>
      </c>
      <c r="F130" s="46">
        <v>12.5969</v>
      </c>
      <c r="G130" s="46">
        <v>0</v>
      </c>
      <c r="H130" s="46">
        <v>13.766400000000001</v>
      </c>
      <c r="I130" s="46">
        <v>14.286</v>
      </c>
      <c r="J130" s="46">
        <v>13.263</v>
      </c>
      <c r="K130" s="46">
        <v>13.2118</v>
      </c>
      <c r="L130" s="46">
        <v>13.3261</v>
      </c>
      <c r="M130" s="46">
        <v>0</v>
      </c>
      <c r="N130" s="46">
        <v>7.3139000000000003</v>
      </c>
      <c r="O130" s="46">
        <v>0</v>
      </c>
      <c r="P130" s="46">
        <v>7.3139000000000003</v>
      </c>
      <c r="Q130" s="46">
        <v>7.7203999999999997</v>
      </c>
      <c r="R130" s="46">
        <v>7.0994999999999999</v>
      </c>
      <c r="S130" s="46" t="s">
        <v>123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2.0099999999999998</v>
      </c>
      <c r="AA130" s="46">
        <v>0</v>
      </c>
      <c r="AB130" s="46">
        <v>2.0099999999999998</v>
      </c>
      <c r="AC130" s="46">
        <v>2.0099999999999998</v>
      </c>
      <c r="AD130" s="46">
        <v>0</v>
      </c>
      <c r="AE130" s="46">
        <v>0</v>
      </c>
    </row>
    <row r="131" spans="1:31" ht="13.8" hidden="1" outlineLevel="1" collapsed="1">
      <c r="A131" s="9">
        <v>44197</v>
      </c>
      <c r="B131" s="46">
        <v>13.046200000000001</v>
      </c>
      <c r="C131" s="46">
        <v>13.6694</v>
      </c>
      <c r="D131" s="46">
        <v>12.6958</v>
      </c>
      <c r="E131" s="46">
        <v>13.1714</v>
      </c>
      <c r="F131" s="46">
        <v>12.044</v>
      </c>
      <c r="G131" s="46">
        <v>0</v>
      </c>
      <c r="H131" s="46">
        <v>13.345499999999999</v>
      </c>
      <c r="I131" s="46">
        <v>13.6694</v>
      </c>
      <c r="J131" s="46">
        <v>13.1488</v>
      </c>
      <c r="K131" s="46">
        <v>13.409000000000001</v>
      </c>
      <c r="L131" s="46">
        <v>12.7553</v>
      </c>
      <c r="M131" s="46">
        <v>0</v>
      </c>
      <c r="N131" s="46">
        <v>7.0743999999999998</v>
      </c>
      <c r="O131" s="46">
        <v>0</v>
      </c>
      <c r="P131" s="46">
        <v>7.0743999999999998</v>
      </c>
      <c r="Q131" s="46">
        <v>6.8914999999999997</v>
      </c>
      <c r="R131" s="46">
        <v>7.1463999999999999</v>
      </c>
      <c r="S131" s="46" t="s">
        <v>123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5.2</v>
      </c>
      <c r="AA131" s="46">
        <v>0</v>
      </c>
      <c r="AB131" s="46">
        <v>5.2</v>
      </c>
      <c r="AC131" s="46">
        <v>5.2</v>
      </c>
      <c r="AD131" s="46">
        <v>0</v>
      </c>
      <c r="AE131" s="46">
        <v>0</v>
      </c>
    </row>
    <row r="132" spans="1:31" ht="13.8" hidden="1" outlineLevel="1" collapsed="1">
      <c r="A132" s="9">
        <v>44228</v>
      </c>
      <c r="B132" s="46">
        <v>13.4742</v>
      </c>
      <c r="C132" s="46">
        <v>13.612399999999999</v>
      </c>
      <c r="D132" s="46">
        <v>13.2774</v>
      </c>
      <c r="E132" s="46">
        <v>12.818099999999999</v>
      </c>
      <c r="F132" s="46">
        <v>13.9749</v>
      </c>
      <c r="G132" s="46">
        <v>0</v>
      </c>
      <c r="H132" s="46">
        <v>13.596</v>
      </c>
      <c r="I132" s="46">
        <v>13.612399999999999</v>
      </c>
      <c r="J132" s="46">
        <v>13.5715</v>
      </c>
      <c r="K132" s="46">
        <v>13.120900000000001</v>
      </c>
      <c r="L132" s="46">
        <v>14.2341</v>
      </c>
      <c r="M132" s="46">
        <v>0</v>
      </c>
      <c r="N132" s="46">
        <v>7.2495000000000003</v>
      </c>
      <c r="O132" s="46">
        <v>0</v>
      </c>
      <c r="P132" s="46">
        <v>7.2495000000000003</v>
      </c>
      <c r="Q132" s="46">
        <v>7.9678000000000004</v>
      </c>
      <c r="R132" s="46">
        <v>4.9545000000000003</v>
      </c>
      <c r="S132" s="46" t="s">
        <v>123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</row>
    <row r="133" spans="1:31" ht="13.8" hidden="1" outlineLevel="1" collapsed="1">
      <c r="A133" s="9">
        <v>44256</v>
      </c>
      <c r="B133" s="46">
        <v>12.0619</v>
      </c>
      <c r="C133" s="46">
        <v>13.9084</v>
      </c>
      <c r="D133" s="46">
        <v>11.134600000000001</v>
      </c>
      <c r="E133" s="46">
        <v>12.4116</v>
      </c>
      <c r="F133" s="46">
        <v>9.4016999999999999</v>
      </c>
      <c r="G133" s="46">
        <v>0</v>
      </c>
      <c r="H133" s="46">
        <v>12.702500000000001</v>
      </c>
      <c r="I133" s="46">
        <v>13.9084</v>
      </c>
      <c r="J133" s="46">
        <v>12.0061</v>
      </c>
      <c r="K133" s="46">
        <v>13.120799999999999</v>
      </c>
      <c r="L133" s="46">
        <v>10.411899999999999</v>
      </c>
      <c r="M133" s="46">
        <v>0</v>
      </c>
      <c r="N133" s="46">
        <v>5.3253000000000004</v>
      </c>
      <c r="O133" s="46">
        <v>0</v>
      </c>
      <c r="P133" s="46">
        <v>5.3253000000000004</v>
      </c>
      <c r="Q133" s="46">
        <v>6.7411000000000003</v>
      </c>
      <c r="R133" s="46">
        <v>3.9613999999999998</v>
      </c>
      <c r="S133" s="46" t="s">
        <v>123</v>
      </c>
      <c r="T133" s="46">
        <v>5</v>
      </c>
      <c r="U133" s="46">
        <v>0</v>
      </c>
      <c r="V133" s="46">
        <v>5</v>
      </c>
      <c r="W133" s="46">
        <v>5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</row>
    <row r="134" spans="1:31" ht="13.8" hidden="1" outlineLevel="1" collapsed="1">
      <c r="A134" s="9">
        <v>44287</v>
      </c>
      <c r="B134" s="46">
        <v>12.811199999999999</v>
      </c>
      <c r="C134" s="46">
        <v>13.779199999999999</v>
      </c>
      <c r="D134" s="46">
        <v>12.4396</v>
      </c>
      <c r="E134" s="46">
        <v>12.522500000000001</v>
      </c>
      <c r="F134" s="46">
        <v>12.3329</v>
      </c>
      <c r="G134" s="46">
        <v>0</v>
      </c>
      <c r="H134" s="46">
        <v>13.0839</v>
      </c>
      <c r="I134" s="46">
        <v>13.779199999999999</v>
      </c>
      <c r="J134" s="46">
        <v>12.8034</v>
      </c>
      <c r="K134" s="46">
        <v>12.9236</v>
      </c>
      <c r="L134" s="46">
        <v>12.6508</v>
      </c>
      <c r="M134" s="46">
        <v>0</v>
      </c>
      <c r="N134" s="46">
        <v>5.2469000000000001</v>
      </c>
      <c r="O134" s="46">
        <v>0</v>
      </c>
      <c r="P134" s="46">
        <v>5.2469000000000001</v>
      </c>
      <c r="Q134" s="46">
        <v>5.4325999999999999</v>
      </c>
      <c r="R134" s="46">
        <v>4.9370000000000003</v>
      </c>
      <c r="S134" s="46" t="s">
        <v>123</v>
      </c>
      <c r="T134" s="46">
        <v>5</v>
      </c>
      <c r="U134" s="46">
        <v>0</v>
      </c>
      <c r="V134" s="46">
        <v>5</v>
      </c>
      <c r="W134" s="46">
        <v>5</v>
      </c>
      <c r="X134" s="46">
        <v>0</v>
      </c>
      <c r="Y134" s="46">
        <v>0</v>
      </c>
      <c r="Z134" s="46">
        <v>2.5099999999999998</v>
      </c>
      <c r="AA134" s="46">
        <v>0</v>
      </c>
      <c r="AB134" s="46">
        <v>2.5099999999999998</v>
      </c>
      <c r="AC134" s="46">
        <v>2.5099999999999998</v>
      </c>
      <c r="AD134" s="46">
        <v>0</v>
      </c>
      <c r="AE134" s="46">
        <v>0</v>
      </c>
    </row>
    <row r="135" spans="1:31" ht="13.8" hidden="1" outlineLevel="1" collapsed="1">
      <c r="A135" s="9">
        <v>44317</v>
      </c>
      <c r="B135" s="46">
        <v>12.3622</v>
      </c>
      <c r="C135" s="46">
        <v>13.5039</v>
      </c>
      <c r="D135" s="46">
        <v>11.687099999999999</v>
      </c>
      <c r="E135" s="46">
        <v>12.064500000000001</v>
      </c>
      <c r="F135" s="46">
        <v>10.635</v>
      </c>
      <c r="G135" s="46">
        <v>0</v>
      </c>
      <c r="H135" s="46">
        <v>12.864100000000001</v>
      </c>
      <c r="I135" s="46">
        <v>13.5039</v>
      </c>
      <c r="J135" s="46">
        <v>12.431699999999999</v>
      </c>
      <c r="K135" s="46">
        <v>12.264900000000001</v>
      </c>
      <c r="L135" s="46">
        <v>13.136699999999999</v>
      </c>
      <c r="M135" s="46">
        <v>0</v>
      </c>
      <c r="N135" s="46">
        <v>6.4863999999999997</v>
      </c>
      <c r="O135" s="46">
        <v>0</v>
      </c>
      <c r="P135" s="46">
        <v>6.4863999999999997</v>
      </c>
      <c r="Q135" s="46">
        <v>7.0955000000000004</v>
      </c>
      <c r="R135" s="46">
        <v>6.3067000000000002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5.2</v>
      </c>
      <c r="AA135" s="46">
        <v>0</v>
      </c>
      <c r="AB135" s="46">
        <v>5.2</v>
      </c>
      <c r="AC135" s="46">
        <v>5.2</v>
      </c>
      <c r="AD135" s="46">
        <v>0</v>
      </c>
      <c r="AE135" s="46">
        <v>0</v>
      </c>
    </row>
    <row r="136" spans="1:31" ht="13.8" hidden="1" outlineLevel="1" collapsed="1">
      <c r="A136" s="9">
        <v>44348</v>
      </c>
      <c r="B136" s="46">
        <v>12.545</v>
      </c>
      <c r="C136" s="46">
        <v>13.6874</v>
      </c>
      <c r="D136" s="46">
        <v>11.508699999999999</v>
      </c>
      <c r="E136" s="46">
        <v>12.4908</v>
      </c>
      <c r="F136" s="46">
        <v>10.309100000000001</v>
      </c>
      <c r="G136" s="46">
        <v>0</v>
      </c>
      <c r="H136" s="46">
        <v>13.3306</v>
      </c>
      <c r="I136" s="46">
        <v>13.6874</v>
      </c>
      <c r="J136" s="46">
        <v>12.932399999999999</v>
      </c>
      <c r="K136" s="46">
        <v>13.034599999999999</v>
      </c>
      <c r="L136" s="46">
        <v>12.766400000000001</v>
      </c>
      <c r="M136" s="46">
        <v>0</v>
      </c>
      <c r="N136" s="46">
        <v>5.3391000000000002</v>
      </c>
      <c r="O136" s="46">
        <v>0</v>
      </c>
      <c r="P136" s="46">
        <v>5.3391000000000002</v>
      </c>
      <c r="Q136" s="46">
        <v>6.6741999999999999</v>
      </c>
      <c r="R136" s="46">
        <v>4.8924000000000003</v>
      </c>
      <c r="S136" s="46" t="s">
        <v>123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4.5063000000000004</v>
      </c>
      <c r="AA136" s="46">
        <v>0</v>
      </c>
      <c r="AB136" s="46">
        <v>4.5063000000000004</v>
      </c>
      <c r="AC136" s="46">
        <v>4.5063000000000004</v>
      </c>
      <c r="AD136" s="46">
        <v>0</v>
      </c>
      <c r="AE136" s="46">
        <v>0</v>
      </c>
    </row>
    <row r="137" spans="1:31" ht="13.8" hidden="1" outlineLevel="1" collapsed="1">
      <c r="A137" s="9">
        <v>44378</v>
      </c>
      <c r="B137" s="46">
        <v>12.440300000000001</v>
      </c>
      <c r="C137" s="46">
        <v>12.9696</v>
      </c>
      <c r="D137" s="46">
        <v>12.2179</v>
      </c>
      <c r="E137" s="46">
        <v>12.5725</v>
      </c>
      <c r="F137" s="46">
        <v>12.5923</v>
      </c>
      <c r="G137" s="46">
        <v>7.77</v>
      </c>
      <c r="H137" s="46">
        <v>12.935</v>
      </c>
      <c r="I137" s="46">
        <v>12.9696</v>
      </c>
      <c r="J137" s="46">
        <v>12.9185</v>
      </c>
      <c r="K137" s="46">
        <v>12.8133</v>
      </c>
      <c r="L137" s="46">
        <v>13.0213</v>
      </c>
      <c r="M137" s="46">
        <v>0</v>
      </c>
      <c r="N137" s="46">
        <v>7.2248999999999999</v>
      </c>
      <c r="O137" s="46">
        <v>0</v>
      </c>
      <c r="P137" s="46">
        <v>7.2248999999999999</v>
      </c>
      <c r="Q137" s="46">
        <v>7.0507</v>
      </c>
      <c r="R137" s="46">
        <v>5.8840000000000003</v>
      </c>
      <c r="S137" s="46">
        <v>7.77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3.01</v>
      </c>
      <c r="AA137" s="46">
        <v>0</v>
      </c>
      <c r="AB137" s="46">
        <v>3.01</v>
      </c>
      <c r="AC137" s="46">
        <v>3.01</v>
      </c>
      <c r="AD137" s="46">
        <v>0</v>
      </c>
      <c r="AE137" s="46">
        <v>0</v>
      </c>
    </row>
    <row r="138" spans="1:31" ht="13.8" hidden="1" outlineLevel="1" collapsed="1">
      <c r="A138" s="9">
        <v>44409</v>
      </c>
      <c r="B138" s="46">
        <v>12.575200000000001</v>
      </c>
      <c r="C138" s="46">
        <v>13.379799999999999</v>
      </c>
      <c r="D138" s="46">
        <v>11.8445</v>
      </c>
      <c r="E138" s="46">
        <v>12.3179</v>
      </c>
      <c r="F138" s="46">
        <v>11.014200000000001</v>
      </c>
      <c r="G138" s="46">
        <v>0</v>
      </c>
      <c r="H138" s="46">
        <v>13.005699999999999</v>
      </c>
      <c r="I138" s="46">
        <v>13.379799999999999</v>
      </c>
      <c r="J138" s="46">
        <v>12.6153</v>
      </c>
      <c r="K138" s="46">
        <v>12.5441</v>
      </c>
      <c r="L138" s="46">
        <v>12.7797</v>
      </c>
      <c r="M138" s="46">
        <v>0</v>
      </c>
      <c r="N138" s="46">
        <v>6.6635999999999997</v>
      </c>
      <c r="O138" s="46">
        <v>0</v>
      </c>
      <c r="P138" s="46">
        <v>6.6635999999999997</v>
      </c>
      <c r="Q138" s="46">
        <v>7.6340000000000003</v>
      </c>
      <c r="R138" s="46">
        <v>6.3792999999999997</v>
      </c>
      <c r="S138" s="46" t="s">
        <v>123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0</v>
      </c>
      <c r="AE138" s="46">
        <v>0</v>
      </c>
    </row>
    <row r="139" spans="1:31" ht="13.8" hidden="1" outlineLevel="1" collapsed="1">
      <c r="A139" s="9">
        <v>44440</v>
      </c>
      <c r="B139" s="46">
        <v>12.219200000000001</v>
      </c>
      <c r="C139" s="46">
        <v>12.801500000000001</v>
      </c>
      <c r="D139" s="46">
        <v>11.5185</v>
      </c>
      <c r="E139" s="46">
        <v>11.2514</v>
      </c>
      <c r="F139" s="46">
        <v>11.988799999999999</v>
      </c>
      <c r="G139" s="46">
        <v>0</v>
      </c>
      <c r="H139" s="46">
        <v>12.3124</v>
      </c>
      <c r="I139" s="46">
        <v>12.801500000000001</v>
      </c>
      <c r="J139" s="46">
        <v>11.703099999999999</v>
      </c>
      <c r="K139" s="46">
        <v>11.4544</v>
      </c>
      <c r="L139" s="46">
        <v>12.1312</v>
      </c>
      <c r="M139" s="46">
        <v>0</v>
      </c>
      <c r="N139" s="46">
        <v>6.2824</v>
      </c>
      <c r="O139" s="46">
        <v>0</v>
      </c>
      <c r="P139" s="46">
        <v>6.2824</v>
      </c>
      <c r="Q139" s="46">
        <v>6.6201999999999996</v>
      </c>
      <c r="R139" s="46">
        <v>5.0389999999999997</v>
      </c>
      <c r="S139" s="46" t="s">
        <v>123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</row>
    <row r="140" spans="1:31" ht="13.8" hidden="1" outlineLevel="1" collapsed="1">
      <c r="A140" s="9">
        <v>44470</v>
      </c>
      <c r="B140" s="46">
        <v>13.04</v>
      </c>
      <c r="C140" s="46">
        <v>12.938700000000001</v>
      </c>
      <c r="D140" s="46">
        <v>13.1044</v>
      </c>
      <c r="E140" s="46">
        <v>12.860099999999999</v>
      </c>
      <c r="F140" s="46">
        <v>13.2836</v>
      </c>
      <c r="G140" s="46">
        <v>0</v>
      </c>
      <c r="H140" s="46">
        <v>13.133699999999999</v>
      </c>
      <c r="I140" s="46">
        <v>12.938700000000001</v>
      </c>
      <c r="J140" s="46">
        <v>13.260400000000001</v>
      </c>
      <c r="K140" s="46">
        <v>13.2271</v>
      </c>
      <c r="L140" s="46">
        <v>13.2836</v>
      </c>
      <c r="M140" s="46">
        <v>0</v>
      </c>
      <c r="N140" s="46">
        <v>5.9481999999999999</v>
      </c>
      <c r="O140" s="46">
        <v>0</v>
      </c>
      <c r="P140" s="46">
        <v>5.9481999999999999</v>
      </c>
      <c r="Q140" s="46">
        <v>5.9481999999999999</v>
      </c>
      <c r="R140" s="46" t="s">
        <v>123</v>
      </c>
      <c r="S140" s="46" t="s">
        <v>123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</row>
    <row r="141" spans="1:31" ht="13.8" hidden="1" outlineLevel="1" collapsed="1">
      <c r="A141" s="9">
        <v>44501</v>
      </c>
      <c r="B141" s="46">
        <v>12.884600000000001</v>
      </c>
      <c r="C141" s="46">
        <v>13.154500000000001</v>
      </c>
      <c r="D141" s="46">
        <v>12.4864</v>
      </c>
      <c r="E141" s="46">
        <v>12.4178</v>
      </c>
      <c r="F141" s="46">
        <v>12.6295</v>
      </c>
      <c r="G141" s="46">
        <v>0</v>
      </c>
      <c r="H141" s="46">
        <v>13.0396</v>
      </c>
      <c r="I141" s="46">
        <v>13.154500000000001</v>
      </c>
      <c r="J141" s="46">
        <v>12.8611</v>
      </c>
      <c r="K141" s="46">
        <v>12.7217</v>
      </c>
      <c r="L141" s="46">
        <v>13.154999999999999</v>
      </c>
      <c r="M141" s="46">
        <v>0</v>
      </c>
      <c r="N141" s="46">
        <v>5.2884000000000002</v>
      </c>
      <c r="O141" s="46">
        <v>0</v>
      </c>
      <c r="P141" s="46">
        <v>5.2884000000000002</v>
      </c>
      <c r="Q141" s="46">
        <v>6.1657999999999999</v>
      </c>
      <c r="R141" s="46">
        <v>3.7730999999999999</v>
      </c>
      <c r="S141" s="46" t="s">
        <v>123</v>
      </c>
      <c r="T141" s="46">
        <v>5</v>
      </c>
      <c r="U141" s="46">
        <v>0</v>
      </c>
      <c r="V141" s="46">
        <v>5</v>
      </c>
      <c r="W141" s="46">
        <v>5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</row>
    <row r="142" spans="1:31" ht="13.8" hidden="1" outlineLevel="1" collapsed="1">
      <c r="A142" s="9">
        <v>44531</v>
      </c>
      <c r="B142" s="46">
        <v>12.570399999999999</v>
      </c>
      <c r="C142" s="46">
        <v>13.1724</v>
      </c>
      <c r="D142" s="46">
        <v>12.0634</v>
      </c>
      <c r="E142" s="46">
        <v>12.443899999999999</v>
      </c>
      <c r="F142" s="46">
        <v>11.696</v>
      </c>
      <c r="G142" s="46">
        <v>0</v>
      </c>
      <c r="H142" s="46">
        <v>13.0802</v>
      </c>
      <c r="I142" s="46">
        <v>13.1724</v>
      </c>
      <c r="J142" s="46">
        <v>12.9893</v>
      </c>
      <c r="K142" s="46">
        <v>13.0518</v>
      </c>
      <c r="L142" s="46">
        <v>12.9191</v>
      </c>
      <c r="M142" s="46">
        <v>0</v>
      </c>
      <c r="N142" s="46">
        <v>6.6566000000000001</v>
      </c>
      <c r="O142" s="46">
        <v>0</v>
      </c>
      <c r="P142" s="46">
        <v>6.6566000000000001</v>
      </c>
      <c r="Q142" s="46">
        <v>5.5753000000000004</v>
      </c>
      <c r="R142" s="46">
        <v>7.0631000000000004</v>
      </c>
      <c r="S142" s="46" t="s">
        <v>123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</v>
      </c>
    </row>
    <row r="143" spans="1:31" ht="13.8" hidden="1" outlineLevel="1" collapsed="1">
      <c r="A143" s="9">
        <v>44562</v>
      </c>
      <c r="B143" s="46">
        <v>13.0326</v>
      </c>
      <c r="C143" s="46">
        <v>12.5746</v>
      </c>
      <c r="D143" s="46">
        <v>13.395899999999999</v>
      </c>
      <c r="E143" s="46">
        <v>13.095000000000001</v>
      </c>
      <c r="F143" s="46">
        <v>13.566599999999999</v>
      </c>
      <c r="G143" s="46">
        <v>0</v>
      </c>
      <c r="H143" s="46">
        <v>13.076000000000001</v>
      </c>
      <c r="I143" s="46">
        <v>12.5746</v>
      </c>
      <c r="J143" s="46">
        <v>13.4785</v>
      </c>
      <c r="K143" s="46">
        <v>13.3081</v>
      </c>
      <c r="L143" s="46">
        <v>13.5723</v>
      </c>
      <c r="M143" s="46">
        <v>0</v>
      </c>
      <c r="N143" s="46">
        <v>6.3299000000000003</v>
      </c>
      <c r="O143" s="46">
        <v>0</v>
      </c>
      <c r="P143" s="46">
        <v>6.3299000000000003</v>
      </c>
      <c r="Q143" s="46">
        <v>6.2965</v>
      </c>
      <c r="R143" s="46">
        <v>7</v>
      </c>
      <c r="S143" s="46" t="s">
        <v>123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</row>
    <row r="144" spans="1:31" ht="13.8" hidden="1" outlineLevel="1" collapsed="1">
      <c r="A144" s="9">
        <v>44593</v>
      </c>
      <c r="B144" s="46">
        <v>13.554</v>
      </c>
      <c r="C144" s="46">
        <v>13.664</v>
      </c>
      <c r="D144" s="46">
        <v>13.4596</v>
      </c>
      <c r="E144" s="46">
        <v>12.848100000000001</v>
      </c>
      <c r="F144" s="46">
        <v>13.8802</v>
      </c>
      <c r="G144" s="46">
        <v>0</v>
      </c>
      <c r="H144" s="46">
        <v>13.8931</v>
      </c>
      <c r="I144" s="46">
        <v>13.664</v>
      </c>
      <c r="J144" s="46">
        <v>14.103899999999999</v>
      </c>
      <c r="K144" s="46">
        <v>13.506600000000001</v>
      </c>
      <c r="L144" s="46">
        <v>14.4985</v>
      </c>
      <c r="M144" s="46">
        <v>0</v>
      </c>
      <c r="N144" s="46">
        <v>4.5971000000000002</v>
      </c>
      <c r="O144" s="46">
        <v>0</v>
      </c>
      <c r="P144" s="46">
        <v>4.5971000000000002</v>
      </c>
      <c r="Q144" s="46">
        <v>6.1852</v>
      </c>
      <c r="R144" s="46">
        <v>2.7267999999999999</v>
      </c>
      <c r="S144" s="46" t="s">
        <v>123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</row>
    <row r="145" spans="1:31" ht="13.8" hidden="1" outlineLevel="1" collapsed="1">
      <c r="A145" s="9">
        <v>44621</v>
      </c>
      <c r="B145" s="46">
        <v>13.473599999999999</v>
      </c>
      <c r="C145" s="46">
        <v>13.5451</v>
      </c>
      <c r="D145" s="46">
        <v>13.2216</v>
      </c>
      <c r="E145" s="46">
        <v>13.5556</v>
      </c>
      <c r="F145" s="46">
        <v>12.708</v>
      </c>
      <c r="G145" s="46">
        <v>19</v>
      </c>
      <c r="H145" s="46">
        <v>13.473599999999999</v>
      </c>
      <c r="I145" s="46">
        <v>13.5451</v>
      </c>
      <c r="J145" s="46">
        <v>13.2216</v>
      </c>
      <c r="K145" s="46">
        <v>13.5556</v>
      </c>
      <c r="L145" s="46">
        <v>12.708</v>
      </c>
      <c r="M145" s="46">
        <v>19</v>
      </c>
      <c r="N145" s="46">
        <v>0</v>
      </c>
      <c r="O145" s="46">
        <v>0</v>
      </c>
      <c r="P145" s="46" t="s">
        <v>123</v>
      </c>
      <c r="Q145" s="46" t="s">
        <v>123</v>
      </c>
      <c r="R145" s="46" t="s">
        <v>123</v>
      </c>
      <c r="S145" s="46" t="s">
        <v>123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</row>
    <row r="146" spans="1:31" ht="13.8" hidden="1" outlineLevel="1" collapsed="1">
      <c r="A146" s="9">
        <v>44652</v>
      </c>
      <c r="B146" s="46">
        <v>13.0107</v>
      </c>
      <c r="C146" s="46">
        <v>13.0055</v>
      </c>
      <c r="D146" s="46">
        <v>13.011200000000001</v>
      </c>
      <c r="E146" s="46">
        <v>12.986599999999999</v>
      </c>
      <c r="F146" s="46">
        <v>13.1022</v>
      </c>
      <c r="G146" s="46">
        <v>0</v>
      </c>
      <c r="H146" s="46">
        <v>13.0153</v>
      </c>
      <c r="I146" s="46">
        <v>13.0055</v>
      </c>
      <c r="J146" s="46">
        <v>13.016299999999999</v>
      </c>
      <c r="K146" s="46">
        <v>12.993</v>
      </c>
      <c r="L146" s="46">
        <v>13.1022</v>
      </c>
      <c r="M146" s="46">
        <v>0</v>
      </c>
      <c r="N146" s="46">
        <v>5.6024000000000003</v>
      </c>
      <c r="O146" s="46">
        <v>0</v>
      </c>
      <c r="P146" s="46">
        <v>5.6024000000000003</v>
      </c>
      <c r="Q146" s="46">
        <v>5.6024000000000003</v>
      </c>
      <c r="R146" s="46" t="s">
        <v>123</v>
      </c>
      <c r="S146" s="46" t="s">
        <v>123</v>
      </c>
      <c r="T146" s="46">
        <v>5.6024000000000003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</row>
    <row r="147" spans="1:31" ht="13.8" hidden="1" outlineLevel="1" collapsed="1">
      <c r="A147" s="9">
        <v>44682</v>
      </c>
      <c r="B147" s="46">
        <v>12.9672</v>
      </c>
      <c r="C147" s="46">
        <v>13.2643</v>
      </c>
      <c r="D147" s="46">
        <v>12.932600000000001</v>
      </c>
      <c r="E147" s="46">
        <v>13.024100000000001</v>
      </c>
      <c r="F147" s="46">
        <v>12.4735</v>
      </c>
      <c r="G147" s="46">
        <v>0</v>
      </c>
      <c r="H147" s="46">
        <v>13.140700000000001</v>
      </c>
      <c r="I147" s="46">
        <v>13.2643</v>
      </c>
      <c r="J147" s="46">
        <v>13.1259</v>
      </c>
      <c r="K147" s="46">
        <v>13.057499999999999</v>
      </c>
      <c r="L147" s="46">
        <v>13.5227</v>
      </c>
      <c r="M147" s="46">
        <v>0</v>
      </c>
      <c r="N147" s="46">
        <v>5.8954000000000004</v>
      </c>
      <c r="O147" s="46">
        <v>0</v>
      </c>
      <c r="P147" s="46">
        <v>5.8954000000000004</v>
      </c>
      <c r="Q147" s="46">
        <v>5.4901</v>
      </c>
      <c r="R147" s="46">
        <v>5.96</v>
      </c>
      <c r="S147" s="46" t="s">
        <v>123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</row>
    <row r="148" spans="1:31" ht="13.8" hidden="1" outlineLevel="1" collapsed="1">
      <c r="A148" s="9">
        <v>44713</v>
      </c>
      <c r="B148" s="46">
        <v>14.1183</v>
      </c>
      <c r="C148" s="46">
        <v>14.602</v>
      </c>
      <c r="D148" s="46">
        <v>13.9567</v>
      </c>
      <c r="E148" s="46">
        <v>14.5572</v>
      </c>
      <c r="F148" s="46">
        <v>13.2529</v>
      </c>
      <c r="G148" s="46">
        <v>0</v>
      </c>
      <c r="H148" s="46">
        <v>14.372999999999999</v>
      </c>
      <c r="I148" s="46">
        <v>14.602</v>
      </c>
      <c r="J148" s="46">
        <v>14.2936</v>
      </c>
      <c r="K148" s="46">
        <v>15.245799999999999</v>
      </c>
      <c r="L148" s="46">
        <v>13.2529</v>
      </c>
      <c r="M148" s="46">
        <v>0</v>
      </c>
      <c r="N148" s="46">
        <v>5.0533999999999999</v>
      </c>
      <c r="O148" s="46">
        <v>0</v>
      </c>
      <c r="P148" s="46">
        <v>5.0533999999999999</v>
      </c>
      <c r="Q148" s="46">
        <v>5.0533999999999999</v>
      </c>
      <c r="R148" s="46" t="s">
        <v>123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</row>
    <row r="149" spans="1:31" ht="13.8" hidden="1" outlineLevel="1" collapsed="1">
      <c r="A149" s="9">
        <v>44743</v>
      </c>
      <c r="B149" s="46">
        <v>14.5519</v>
      </c>
      <c r="C149" s="46">
        <v>14.9192</v>
      </c>
      <c r="D149" s="46">
        <v>14.5101</v>
      </c>
      <c r="E149" s="46">
        <v>14.757400000000001</v>
      </c>
      <c r="F149" s="46">
        <v>14.410399999999999</v>
      </c>
      <c r="G149" s="46">
        <v>0</v>
      </c>
      <c r="H149" s="46">
        <v>14.601000000000001</v>
      </c>
      <c r="I149" s="46">
        <v>14.9192</v>
      </c>
      <c r="J149" s="46">
        <v>14.564500000000001</v>
      </c>
      <c r="K149" s="46">
        <v>14.9556</v>
      </c>
      <c r="L149" s="46">
        <v>14.410399999999999</v>
      </c>
      <c r="M149" s="46">
        <v>0</v>
      </c>
      <c r="N149" s="46">
        <v>6.0006000000000004</v>
      </c>
      <c r="O149" s="46">
        <v>0</v>
      </c>
      <c r="P149" s="46">
        <v>6.0006000000000004</v>
      </c>
      <c r="Q149" s="46">
        <v>6.0006000000000004</v>
      </c>
      <c r="R149" s="46" t="s">
        <v>123</v>
      </c>
      <c r="S149" s="46" t="s">
        <v>123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</row>
    <row r="150" spans="1:31" ht="13.8" hidden="1" outlineLevel="1" collapsed="1">
      <c r="A150" s="9">
        <v>44774</v>
      </c>
      <c r="B150" s="46">
        <v>15.8438</v>
      </c>
      <c r="C150" s="46">
        <v>18.208400000000001</v>
      </c>
      <c r="D150" s="46">
        <v>14.4536</v>
      </c>
      <c r="E150" s="46">
        <v>15.164899999999999</v>
      </c>
      <c r="F150" s="46">
        <v>13.6089</v>
      </c>
      <c r="G150" s="46">
        <v>0</v>
      </c>
      <c r="H150" s="46">
        <v>17.299900000000001</v>
      </c>
      <c r="I150" s="46">
        <v>18.208400000000001</v>
      </c>
      <c r="J150" s="46">
        <v>16.618400000000001</v>
      </c>
      <c r="K150" s="46">
        <v>16.831099999999999</v>
      </c>
      <c r="L150" s="46">
        <v>16.317299999999999</v>
      </c>
      <c r="M150" s="46">
        <v>0</v>
      </c>
      <c r="N150" s="46">
        <v>6.6079999999999997</v>
      </c>
      <c r="O150" s="46">
        <v>0</v>
      </c>
      <c r="P150" s="46">
        <v>6.6079999999999997</v>
      </c>
      <c r="Q150" s="46">
        <v>6.0003000000000002</v>
      </c>
      <c r="R150" s="46">
        <v>6.9901999999999997</v>
      </c>
      <c r="S150" s="46" t="s">
        <v>123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</row>
    <row r="151" spans="1:31" ht="13.8" hidden="1" outlineLevel="1" collapsed="1">
      <c r="A151" s="9">
        <v>44805</v>
      </c>
      <c r="B151" s="46">
        <v>17.774899999999999</v>
      </c>
      <c r="C151" s="46">
        <v>18.392800000000001</v>
      </c>
      <c r="D151" s="46">
        <v>17.2698</v>
      </c>
      <c r="E151" s="46">
        <v>16.320399999999999</v>
      </c>
      <c r="F151" s="46">
        <v>17.839300000000001</v>
      </c>
      <c r="G151" s="46">
        <v>0</v>
      </c>
      <c r="H151" s="46">
        <v>18.122199999999999</v>
      </c>
      <c r="I151" s="46">
        <v>18.392800000000001</v>
      </c>
      <c r="J151" s="46">
        <v>17.8889</v>
      </c>
      <c r="K151" s="46">
        <v>17.9849</v>
      </c>
      <c r="L151" s="46">
        <v>17.839300000000001</v>
      </c>
      <c r="M151" s="46">
        <v>0</v>
      </c>
      <c r="N151" s="46">
        <v>5.8975</v>
      </c>
      <c r="O151" s="46">
        <v>0</v>
      </c>
      <c r="P151" s="46">
        <v>5.8975</v>
      </c>
      <c r="Q151" s="46">
        <v>5.8975</v>
      </c>
      <c r="R151" s="46" t="s">
        <v>123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</v>
      </c>
    </row>
    <row r="152" spans="1:31" ht="13.8" hidden="1" outlineLevel="1" collapsed="1">
      <c r="A152" s="9">
        <v>44835</v>
      </c>
      <c r="B152" s="46">
        <v>17.9954</v>
      </c>
      <c r="C152" s="46">
        <v>20.144200000000001</v>
      </c>
      <c r="D152" s="46">
        <v>17.059999999999999</v>
      </c>
      <c r="E152" s="46">
        <v>17.414000000000001</v>
      </c>
      <c r="F152" s="46">
        <v>16.6799</v>
      </c>
      <c r="G152" s="46">
        <v>0</v>
      </c>
      <c r="H152" s="46">
        <v>18.770399999999999</v>
      </c>
      <c r="I152" s="46">
        <v>20.144200000000001</v>
      </c>
      <c r="J152" s="46">
        <v>18.117599999999999</v>
      </c>
      <c r="K152" s="46">
        <v>19.715800000000002</v>
      </c>
      <c r="L152" s="46">
        <v>16.6799</v>
      </c>
      <c r="M152" s="46">
        <v>0</v>
      </c>
      <c r="N152" s="46">
        <v>5.5129000000000001</v>
      </c>
      <c r="O152" s="46">
        <v>0</v>
      </c>
      <c r="P152" s="46">
        <v>5.5129000000000001</v>
      </c>
      <c r="Q152" s="46">
        <v>5.5129000000000001</v>
      </c>
      <c r="R152" s="46" t="s">
        <v>123</v>
      </c>
      <c r="S152" s="46" t="s">
        <v>123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</row>
    <row r="153" spans="1:31" ht="13.8" hidden="1" outlineLevel="1" collapsed="1">
      <c r="A153" s="9">
        <v>44866</v>
      </c>
      <c r="B153" s="46">
        <v>19.983499999999999</v>
      </c>
      <c r="C153" s="46">
        <v>20.230699999999999</v>
      </c>
      <c r="D153" s="46">
        <v>19.736799999999999</v>
      </c>
      <c r="E153" s="46">
        <v>19.325199999999999</v>
      </c>
      <c r="F153" s="46">
        <v>19.864699999999999</v>
      </c>
      <c r="G153" s="46">
        <v>0</v>
      </c>
      <c r="H153" s="46">
        <v>20.229900000000001</v>
      </c>
      <c r="I153" s="46">
        <v>20.230699999999999</v>
      </c>
      <c r="J153" s="46">
        <v>20.229099999999999</v>
      </c>
      <c r="K153" s="46">
        <v>19.325199999999999</v>
      </c>
      <c r="L153" s="46">
        <v>20.5243</v>
      </c>
      <c r="M153" s="46">
        <v>0</v>
      </c>
      <c r="N153" s="46">
        <v>7</v>
      </c>
      <c r="O153" s="46">
        <v>0</v>
      </c>
      <c r="P153" s="46">
        <v>7</v>
      </c>
      <c r="Q153" s="46" t="s">
        <v>123</v>
      </c>
      <c r="R153" s="46">
        <v>7</v>
      </c>
      <c r="S153" s="46" t="s">
        <v>123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</row>
    <row r="154" spans="1:31" ht="13.8" hidden="1" outlineLevel="1" collapsed="1">
      <c r="A154" s="9">
        <v>44896</v>
      </c>
      <c r="B154" s="46">
        <v>20.2895</v>
      </c>
      <c r="C154" s="46">
        <v>21.048400000000001</v>
      </c>
      <c r="D154" s="46">
        <v>19.413699999999999</v>
      </c>
      <c r="E154" s="46">
        <v>19.689499999999999</v>
      </c>
      <c r="F154" s="46">
        <v>19.2408</v>
      </c>
      <c r="G154" s="46">
        <v>0</v>
      </c>
      <c r="H154" s="46">
        <v>20.3262</v>
      </c>
      <c r="I154" s="46">
        <v>21.048400000000001</v>
      </c>
      <c r="J154" s="46">
        <v>19.488199999999999</v>
      </c>
      <c r="K154" s="46">
        <v>19.888400000000001</v>
      </c>
      <c r="L154" s="46">
        <v>19.2408</v>
      </c>
      <c r="M154" s="46">
        <v>0</v>
      </c>
      <c r="N154" s="46">
        <v>5.476</v>
      </c>
      <c r="O154" s="46">
        <v>0</v>
      </c>
      <c r="P154" s="46">
        <v>5.476</v>
      </c>
      <c r="Q154" s="46">
        <v>5.476</v>
      </c>
      <c r="R154" s="46" t="s">
        <v>123</v>
      </c>
      <c r="S154" s="46" t="s">
        <v>123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3.7</v>
      </c>
      <c r="AA154" s="46">
        <v>0</v>
      </c>
      <c r="AB154" s="46">
        <v>3.7</v>
      </c>
      <c r="AC154" s="46">
        <v>3.7</v>
      </c>
      <c r="AD154" s="46">
        <v>0</v>
      </c>
      <c r="AE154" s="46">
        <v>0</v>
      </c>
    </row>
    <row r="155" spans="1:31" ht="13.8" hidden="1" outlineLevel="1" collapsed="1">
      <c r="A155" s="9">
        <v>44927</v>
      </c>
      <c r="B155" s="46">
        <v>19.7958</v>
      </c>
      <c r="C155" s="46">
        <v>22.4343</v>
      </c>
      <c r="D155" s="46">
        <v>18.436900000000001</v>
      </c>
      <c r="E155" s="46">
        <v>20.409099999999999</v>
      </c>
      <c r="F155" s="46">
        <v>16.456499999999998</v>
      </c>
      <c r="G155" s="46">
        <v>0</v>
      </c>
      <c r="H155" s="46">
        <v>19.8081</v>
      </c>
      <c r="I155" s="46">
        <v>22.4343</v>
      </c>
      <c r="J155" s="46">
        <v>18.453800000000001</v>
      </c>
      <c r="K155" s="46">
        <v>20.4481</v>
      </c>
      <c r="L155" s="46">
        <v>16.456499999999998</v>
      </c>
      <c r="M155" s="46">
        <v>0</v>
      </c>
      <c r="N155" s="46">
        <v>6.0004</v>
      </c>
      <c r="O155" s="46">
        <v>0</v>
      </c>
      <c r="P155" s="46">
        <v>6.0004</v>
      </c>
      <c r="Q155" s="46">
        <v>6.0004</v>
      </c>
      <c r="R155" s="46" t="s">
        <v>123</v>
      </c>
      <c r="S155" s="46" t="s">
        <v>123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3.7</v>
      </c>
      <c r="AA155" s="46">
        <v>0</v>
      </c>
      <c r="AB155" s="46">
        <v>3.7</v>
      </c>
      <c r="AC155" s="46">
        <v>3.7</v>
      </c>
      <c r="AD155" s="46">
        <v>0</v>
      </c>
      <c r="AE155" s="46">
        <v>0</v>
      </c>
    </row>
    <row r="156" spans="1:31" ht="13.8" hidden="1" outlineLevel="1" collapsed="1">
      <c r="A156" s="9">
        <v>44958</v>
      </c>
      <c r="B156" s="46">
        <v>20.964600000000001</v>
      </c>
      <c r="C156" s="46">
        <v>22.499700000000001</v>
      </c>
      <c r="D156" s="46">
        <v>19.615200000000002</v>
      </c>
      <c r="E156" s="46">
        <v>20.795000000000002</v>
      </c>
      <c r="F156" s="46">
        <v>18.493200000000002</v>
      </c>
      <c r="G156" s="46">
        <v>0</v>
      </c>
      <c r="H156" s="46">
        <v>21.2959</v>
      </c>
      <c r="I156" s="46">
        <v>22.499700000000001</v>
      </c>
      <c r="J156" s="46">
        <v>20.194800000000001</v>
      </c>
      <c r="K156" s="46">
        <v>21.2118</v>
      </c>
      <c r="L156" s="46">
        <v>19.204999999999998</v>
      </c>
      <c r="M156" s="46">
        <v>0</v>
      </c>
      <c r="N156" s="46">
        <v>5.2754000000000003</v>
      </c>
      <c r="O156" s="46">
        <v>0</v>
      </c>
      <c r="P156" s="46">
        <v>5.2754000000000003</v>
      </c>
      <c r="Q156" s="46">
        <v>6.0004</v>
      </c>
      <c r="R156" s="46">
        <v>4.8955000000000002</v>
      </c>
      <c r="S156" s="46" t="s">
        <v>123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</row>
    <row r="157" spans="1:31" ht="13.8" hidden="1" outlineLevel="1" collapsed="1">
      <c r="A157" s="9">
        <v>44986</v>
      </c>
      <c r="B157" s="46">
        <v>19.732399999999998</v>
      </c>
      <c r="C157" s="46">
        <v>22.328700000000001</v>
      </c>
      <c r="D157" s="46">
        <v>17.735600000000002</v>
      </c>
      <c r="E157" s="46">
        <v>18.7666</v>
      </c>
      <c r="F157" s="46">
        <v>16.910299999999999</v>
      </c>
      <c r="G157" s="46">
        <v>0</v>
      </c>
      <c r="H157" s="46">
        <v>20.8324</v>
      </c>
      <c r="I157" s="46">
        <v>22.328700000000001</v>
      </c>
      <c r="J157" s="46">
        <v>19.500499999999999</v>
      </c>
      <c r="K157" s="46">
        <v>19.919</v>
      </c>
      <c r="L157" s="46">
        <v>19.130600000000001</v>
      </c>
      <c r="M157" s="46">
        <v>0</v>
      </c>
      <c r="N157" s="46">
        <v>6.5216000000000003</v>
      </c>
      <c r="O157" s="46">
        <v>0</v>
      </c>
      <c r="P157" s="46">
        <v>6.5216000000000003</v>
      </c>
      <c r="Q157" s="46">
        <v>6.8365</v>
      </c>
      <c r="R157" s="46">
        <v>6.3941999999999997</v>
      </c>
      <c r="S157" s="46" t="s">
        <v>123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</row>
    <row r="158" spans="1:31" ht="13.8" hidden="1" outlineLevel="1" collapsed="1">
      <c r="A158" s="9">
        <v>45017</v>
      </c>
      <c r="B158" s="46">
        <v>19.266400000000001</v>
      </c>
      <c r="C158" s="46">
        <v>22.081700000000001</v>
      </c>
      <c r="D158" s="46">
        <v>18.550999999999998</v>
      </c>
      <c r="E158" s="46">
        <v>18.020299999999999</v>
      </c>
      <c r="F158" s="46">
        <v>18.957999999999998</v>
      </c>
      <c r="G158" s="46">
        <v>0</v>
      </c>
      <c r="H158" s="46">
        <v>20.314299999999999</v>
      </c>
      <c r="I158" s="46">
        <v>22.081700000000001</v>
      </c>
      <c r="J158" s="46">
        <v>19.8157</v>
      </c>
      <c r="K158" s="46">
        <v>20.348800000000001</v>
      </c>
      <c r="L158" s="46">
        <v>19.465</v>
      </c>
      <c r="M158" s="46">
        <v>0</v>
      </c>
      <c r="N158" s="46">
        <v>7.0761000000000003</v>
      </c>
      <c r="O158" s="46">
        <v>0</v>
      </c>
      <c r="P158" s="46">
        <v>7.0761000000000003</v>
      </c>
      <c r="Q158" s="46">
        <v>7.1577000000000002</v>
      </c>
      <c r="R158" s="46">
        <v>6.8</v>
      </c>
      <c r="S158" s="46" t="s">
        <v>123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</row>
    <row r="159" spans="1:31" ht="13.8" hidden="1" outlineLevel="1" collapsed="1">
      <c r="A159" s="9">
        <v>45047</v>
      </c>
      <c r="B159" s="46">
        <v>20.4848</v>
      </c>
      <c r="C159" s="46">
        <v>21.635899999999999</v>
      </c>
      <c r="D159" s="46">
        <v>20.265499999999999</v>
      </c>
      <c r="E159" s="46">
        <v>21.630600000000001</v>
      </c>
      <c r="F159" s="46">
        <v>18.952200000000001</v>
      </c>
      <c r="G159" s="46">
        <v>0</v>
      </c>
      <c r="H159" s="46">
        <v>21.713699999999999</v>
      </c>
      <c r="I159" s="46">
        <v>21.635899999999999</v>
      </c>
      <c r="J159" s="46">
        <v>21.7301</v>
      </c>
      <c r="K159" s="46">
        <v>21.972899999999999</v>
      </c>
      <c r="L159" s="46">
        <v>21.454000000000001</v>
      </c>
      <c r="M159" s="46">
        <v>0</v>
      </c>
      <c r="N159" s="46">
        <v>6.4668999999999999</v>
      </c>
      <c r="O159" s="46">
        <v>0</v>
      </c>
      <c r="P159" s="46">
        <v>6.4668999999999999</v>
      </c>
      <c r="Q159" s="46">
        <v>4</v>
      </c>
      <c r="R159" s="46">
        <v>6.7328999999999999</v>
      </c>
      <c r="S159" s="46" t="s">
        <v>123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</row>
    <row r="160" spans="1:31" ht="13.8" hidden="1" outlineLevel="1" collapsed="1">
      <c r="A160" s="9">
        <v>45078</v>
      </c>
      <c r="B160" s="46">
        <v>21.611899999999999</v>
      </c>
      <c r="C160" s="46">
        <v>22.418900000000001</v>
      </c>
      <c r="D160" s="46">
        <v>21.128399999999999</v>
      </c>
      <c r="E160" s="46">
        <v>21.522200000000002</v>
      </c>
      <c r="F160" s="46">
        <v>20.279900000000001</v>
      </c>
      <c r="G160" s="46">
        <v>0</v>
      </c>
      <c r="H160" s="46">
        <v>21.703900000000001</v>
      </c>
      <c r="I160" s="46">
        <v>22.418900000000001</v>
      </c>
      <c r="J160" s="46">
        <v>21.271100000000001</v>
      </c>
      <c r="K160" s="46">
        <v>21.522200000000002</v>
      </c>
      <c r="L160" s="46">
        <v>20.712800000000001</v>
      </c>
      <c r="M160" s="46">
        <v>0</v>
      </c>
      <c r="N160" s="46">
        <v>6.8</v>
      </c>
      <c r="O160" s="46">
        <v>0</v>
      </c>
      <c r="P160" s="46">
        <v>6.8</v>
      </c>
      <c r="Q160" s="46" t="s">
        <v>123</v>
      </c>
      <c r="R160" s="46">
        <v>6.8</v>
      </c>
      <c r="S160" s="46" t="s">
        <v>123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</row>
    <row r="161" spans="1:31" ht="13.8" hidden="1" outlineLevel="1" collapsed="1">
      <c r="A161" s="9">
        <v>45108</v>
      </c>
      <c r="B161" s="46">
        <v>21.020499999999998</v>
      </c>
      <c r="C161" s="46">
        <v>21.273900000000001</v>
      </c>
      <c r="D161" s="46">
        <v>20.910900000000002</v>
      </c>
      <c r="E161" s="46">
        <v>22.368099999999998</v>
      </c>
      <c r="F161" s="46">
        <v>19.944299999999998</v>
      </c>
      <c r="G161" s="46">
        <v>0</v>
      </c>
      <c r="H161" s="46">
        <v>21.020499999999998</v>
      </c>
      <c r="I161" s="46">
        <v>21.273900000000001</v>
      </c>
      <c r="J161" s="46">
        <v>20.910900000000002</v>
      </c>
      <c r="K161" s="46">
        <v>22.368099999999998</v>
      </c>
      <c r="L161" s="46">
        <v>19.944299999999998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 t="s">
        <v>123</v>
      </c>
      <c r="S161" s="46" t="s">
        <v>123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3.7</v>
      </c>
      <c r="AA161" s="46">
        <v>0</v>
      </c>
      <c r="AB161" s="46">
        <v>3.7</v>
      </c>
      <c r="AC161" s="46">
        <v>3.7</v>
      </c>
      <c r="AD161" s="46">
        <v>0</v>
      </c>
      <c r="AE161" s="46">
        <v>0</v>
      </c>
    </row>
    <row r="162" spans="1:31" ht="13.8" hidden="1" outlineLevel="1" collapsed="1">
      <c r="A162" s="9">
        <v>45139</v>
      </c>
      <c r="B162" s="46">
        <v>19.440100000000001</v>
      </c>
      <c r="C162" s="46">
        <v>22.040199999999999</v>
      </c>
      <c r="D162" s="46">
        <v>18.0883</v>
      </c>
      <c r="E162" s="46">
        <v>21.8979</v>
      </c>
      <c r="F162" s="46">
        <v>18.1386</v>
      </c>
      <c r="G162" s="46">
        <v>9.3117000000000001</v>
      </c>
      <c r="H162" s="46">
        <v>22.733899999999998</v>
      </c>
      <c r="I162" s="46">
        <v>22.040199999999999</v>
      </c>
      <c r="J162" s="46">
        <v>23.279599999999999</v>
      </c>
      <c r="K162" s="46">
        <v>23.257300000000001</v>
      </c>
      <c r="L162" s="46">
        <v>23.3002</v>
      </c>
      <c r="M162" s="46">
        <v>0</v>
      </c>
      <c r="N162" s="46">
        <v>7.9722999999999997</v>
      </c>
      <c r="O162" s="46">
        <v>0</v>
      </c>
      <c r="P162" s="46">
        <v>7.9722999999999997</v>
      </c>
      <c r="Q162" s="46">
        <v>7</v>
      </c>
      <c r="R162" s="46">
        <v>6.8472</v>
      </c>
      <c r="S162" s="46">
        <v>9.3117000000000001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0</v>
      </c>
      <c r="AC162" s="46">
        <v>0</v>
      </c>
      <c r="AD162" s="46">
        <v>0</v>
      </c>
      <c r="AE162" s="46">
        <v>0</v>
      </c>
    </row>
    <row r="163" spans="1:31" ht="13.8" hidden="1" outlineLevel="1" collapsed="1">
      <c r="A163" s="9">
        <v>45170</v>
      </c>
      <c r="B163" s="46">
        <v>19.882999999999999</v>
      </c>
      <c r="C163" s="46">
        <v>21.737100000000002</v>
      </c>
      <c r="D163" s="46">
        <v>18.730599999999999</v>
      </c>
      <c r="E163" s="46">
        <v>18.200800000000001</v>
      </c>
      <c r="F163" s="46">
        <v>19.6313</v>
      </c>
      <c r="G163" s="46">
        <v>0</v>
      </c>
      <c r="H163" s="46">
        <v>21.7455</v>
      </c>
      <c r="I163" s="46">
        <v>21.737100000000002</v>
      </c>
      <c r="J163" s="46">
        <v>21.752099999999999</v>
      </c>
      <c r="K163" s="46">
        <v>22.3492</v>
      </c>
      <c r="L163" s="46">
        <v>20.9268</v>
      </c>
      <c r="M163" s="46">
        <v>0</v>
      </c>
      <c r="N163" s="46">
        <v>6.5130999999999997</v>
      </c>
      <c r="O163" s="46">
        <v>0</v>
      </c>
      <c r="P163" s="46">
        <v>6.5130999999999997</v>
      </c>
      <c r="Q163" s="46">
        <v>6.4663000000000004</v>
      </c>
      <c r="R163" s="46">
        <v>6.7408000000000001</v>
      </c>
      <c r="S163" s="46" t="s">
        <v>123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</row>
    <row r="164" spans="1:31" ht="13.8" hidden="1" outlineLevel="1" collapsed="1">
      <c r="A164" s="9">
        <v>45200</v>
      </c>
      <c r="B164" s="46">
        <v>21.1355</v>
      </c>
      <c r="C164" s="46">
        <v>21.142299999999999</v>
      </c>
      <c r="D164" s="46">
        <v>21.133800000000001</v>
      </c>
      <c r="E164" s="46">
        <v>22.048999999999999</v>
      </c>
      <c r="F164" s="46">
        <v>20.3597</v>
      </c>
      <c r="G164" s="46">
        <v>0</v>
      </c>
      <c r="H164" s="46">
        <v>21.453399999999998</v>
      </c>
      <c r="I164" s="46">
        <v>21.142299999999999</v>
      </c>
      <c r="J164" s="46">
        <v>21.533799999999999</v>
      </c>
      <c r="K164" s="46">
        <v>22.380299999999998</v>
      </c>
      <c r="L164" s="46">
        <v>20.8093</v>
      </c>
      <c r="M164" s="46">
        <v>0</v>
      </c>
      <c r="N164" s="46">
        <v>6.4969999999999999</v>
      </c>
      <c r="O164" s="46">
        <v>0</v>
      </c>
      <c r="P164" s="46">
        <v>6.4969999999999999</v>
      </c>
      <c r="Q164" s="46">
        <v>6.0236999999999998</v>
      </c>
      <c r="R164" s="46">
        <v>6.7504</v>
      </c>
      <c r="S164" s="46" t="s">
        <v>123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</row>
    <row r="165" spans="1:31" ht="13.8" hidden="1" outlineLevel="1" collapsed="1">
      <c r="A165" s="9">
        <v>45231</v>
      </c>
      <c r="B165" s="46">
        <v>20.052600000000002</v>
      </c>
      <c r="C165" s="46">
        <v>20.404299999999999</v>
      </c>
      <c r="D165" s="46">
        <v>19.799099999999999</v>
      </c>
      <c r="E165" s="46">
        <v>20.5564</v>
      </c>
      <c r="F165" s="46">
        <v>19.1465</v>
      </c>
      <c r="G165" s="46">
        <v>0</v>
      </c>
      <c r="H165" s="46">
        <v>20.5595</v>
      </c>
      <c r="I165" s="46">
        <v>20.404299999999999</v>
      </c>
      <c r="J165" s="46">
        <v>20.678699999999999</v>
      </c>
      <c r="K165" s="46">
        <v>20.598600000000001</v>
      </c>
      <c r="L165" s="46">
        <v>20.7562</v>
      </c>
      <c r="M165" s="46">
        <v>0</v>
      </c>
      <c r="N165" s="46">
        <v>6.2835999999999999</v>
      </c>
      <c r="O165" s="46">
        <v>0</v>
      </c>
      <c r="P165" s="46">
        <v>6.2835999999999999</v>
      </c>
      <c r="Q165" s="46">
        <v>5.0288000000000004</v>
      </c>
      <c r="R165" s="46">
        <v>6.3098999999999998</v>
      </c>
      <c r="S165" s="46" t="s">
        <v>123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3.01</v>
      </c>
      <c r="AA165" s="46">
        <v>0</v>
      </c>
      <c r="AB165" s="46">
        <v>3.01</v>
      </c>
      <c r="AC165" s="46">
        <v>3.01</v>
      </c>
      <c r="AD165" s="46">
        <v>0</v>
      </c>
      <c r="AE165" s="46">
        <v>0</v>
      </c>
    </row>
    <row r="166" spans="1:31" ht="13.8" hidden="1" outlineLevel="1" collapsed="1">
      <c r="A166" s="9">
        <v>45261</v>
      </c>
      <c r="B166" s="46">
        <v>18.540600000000001</v>
      </c>
      <c r="C166" s="46">
        <v>20.4451</v>
      </c>
      <c r="D166" s="46">
        <v>17.8505</v>
      </c>
      <c r="E166" s="46">
        <v>16.036000000000001</v>
      </c>
      <c r="F166" s="46">
        <v>18.791799999999999</v>
      </c>
      <c r="G166" s="46">
        <v>0</v>
      </c>
      <c r="H166" s="46">
        <v>19.4191</v>
      </c>
      <c r="I166" s="46">
        <v>20.4451</v>
      </c>
      <c r="J166" s="46">
        <v>19.009599999999999</v>
      </c>
      <c r="K166" s="46">
        <v>16.515899999999998</v>
      </c>
      <c r="L166" s="46">
        <v>20.422999999999998</v>
      </c>
      <c r="M166" s="46">
        <v>0</v>
      </c>
      <c r="N166" s="46">
        <v>6.4257</v>
      </c>
      <c r="O166" s="46">
        <v>0</v>
      </c>
      <c r="P166" s="46">
        <v>6.4257</v>
      </c>
      <c r="Q166" s="46">
        <v>4.0335999999999999</v>
      </c>
      <c r="R166" s="46">
        <v>6.8234000000000004</v>
      </c>
      <c r="S166" s="46" t="s">
        <v>123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2.5099999999999998</v>
      </c>
      <c r="AA166" s="46">
        <v>0</v>
      </c>
      <c r="AB166" s="46">
        <v>2.5099999999999998</v>
      </c>
      <c r="AC166" s="46">
        <v>2.5099999999999998</v>
      </c>
      <c r="AD166" s="46">
        <v>0</v>
      </c>
      <c r="AE166" s="46">
        <v>0</v>
      </c>
    </row>
    <row r="167" spans="1:31" ht="13.8" hidden="1" outlineLevel="1" collapsed="1">
      <c r="A167" s="9">
        <v>45292</v>
      </c>
      <c r="B167" s="46">
        <v>19.66</v>
      </c>
      <c r="C167" s="46">
        <v>20.275300000000001</v>
      </c>
      <c r="D167" s="46">
        <v>19.5486</v>
      </c>
      <c r="E167" s="46">
        <v>20.363299999999999</v>
      </c>
      <c r="F167" s="46">
        <v>18.865100000000002</v>
      </c>
      <c r="G167" s="46">
        <v>27.6</v>
      </c>
      <c r="H167" s="46">
        <v>20.486599999999999</v>
      </c>
      <c r="I167" s="46">
        <v>20.275300000000001</v>
      </c>
      <c r="J167" s="46">
        <v>20.5276</v>
      </c>
      <c r="K167" s="46">
        <v>21.4557</v>
      </c>
      <c r="L167" s="46">
        <v>19.752600000000001</v>
      </c>
      <c r="M167" s="46">
        <v>27.6</v>
      </c>
      <c r="N167" s="46">
        <v>5.6071999999999997</v>
      </c>
      <c r="O167" s="46">
        <v>0</v>
      </c>
      <c r="P167" s="46">
        <v>5.6071999999999997</v>
      </c>
      <c r="Q167" s="46">
        <v>4</v>
      </c>
      <c r="R167" s="46">
        <v>6.7674000000000003</v>
      </c>
      <c r="S167" s="46" t="s">
        <v>123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</row>
    <row r="168" spans="1:31" ht="13.8" hidden="1" outlineLevel="1" collapsed="1">
      <c r="A168" s="9">
        <v>45323</v>
      </c>
      <c r="B168" s="46">
        <v>18.0154</v>
      </c>
      <c r="C168" s="46">
        <v>21.064800000000002</v>
      </c>
      <c r="D168" s="46">
        <v>17.3003</v>
      </c>
      <c r="E168" s="46">
        <v>19.013200000000001</v>
      </c>
      <c r="F168" s="46">
        <v>16.860099999999999</v>
      </c>
      <c r="G168" s="46">
        <v>16.232399999999998</v>
      </c>
      <c r="H168" s="46">
        <v>19.3888</v>
      </c>
      <c r="I168" s="46">
        <v>21.064800000000002</v>
      </c>
      <c r="J168" s="46">
        <v>18.936199999999999</v>
      </c>
      <c r="K168" s="46">
        <v>19.175799999999999</v>
      </c>
      <c r="L168" s="46">
        <v>18.884699999999999</v>
      </c>
      <c r="M168" s="46">
        <v>16.232399999999998</v>
      </c>
      <c r="N168" s="46">
        <v>6.4949000000000003</v>
      </c>
      <c r="O168" s="46">
        <v>0</v>
      </c>
      <c r="P168" s="46">
        <v>6.4949000000000003</v>
      </c>
      <c r="Q168" s="46">
        <v>4</v>
      </c>
      <c r="R168" s="46">
        <v>6.5374999999999996</v>
      </c>
      <c r="S168" s="46" t="s">
        <v>123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0</v>
      </c>
    </row>
    <row r="169" spans="1:31" ht="13.8" hidden="1" outlineLevel="1" collapsed="1">
      <c r="A169" s="9">
        <v>45352</v>
      </c>
      <c r="B169" s="46">
        <v>20.0077</v>
      </c>
      <c r="C169" s="46">
        <v>19.4392</v>
      </c>
      <c r="D169" s="46">
        <v>20.1648</v>
      </c>
      <c r="E169" s="46">
        <v>18.381499999999999</v>
      </c>
      <c r="F169" s="46">
        <v>21.284300000000002</v>
      </c>
      <c r="G169" s="46">
        <v>0</v>
      </c>
      <c r="H169" s="46">
        <v>21.038499999999999</v>
      </c>
      <c r="I169" s="46">
        <v>19.4392</v>
      </c>
      <c r="J169" s="46">
        <v>21.526199999999999</v>
      </c>
      <c r="K169" s="46">
        <v>19.950800000000001</v>
      </c>
      <c r="L169" s="46">
        <v>22.463200000000001</v>
      </c>
      <c r="M169" s="46">
        <v>0</v>
      </c>
      <c r="N169" s="46">
        <v>7.0378999999999996</v>
      </c>
      <c r="O169" s="46">
        <v>0</v>
      </c>
      <c r="P169" s="46">
        <v>7.0378999999999996</v>
      </c>
      <c r="Q169" s="46">
        <v>7.2762000000000002</v>
      </c>
      <c r="R169" s="46">
        <v>6.7916999999999996</v>
      </c>
      <c r="S169" s="46" t="s">
        <v>123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4.13</v>
      </c>
      <c r="AA169" s="46">
        <v>0</v>
      </c>
      <c r="AB169" s="46">
        <v>4.13</v>
      </c>
      <c r="AC169" s="46">
        <v>0</v>
      </c>
      <c r="AD169" s="46">
        <v>4.13</v>
      </c>
      <c r="AE169" s="46">
        <v>0</v>
      </c>
    </row>
    <row r="170" spans="1:31" ht="13.8" hidden="1" outlineLevel="1" collapsed="1">
      <c r="A170" s="9">
        <v>45383</v>
      </c>
      <c r="B170" s="46">
        <v>18.811499999999999</v>
      </c>
      <c r="C170" s="46">
        <v>19.421900000000001</v>
      </c>
      <c r="D170" s="46">
        <v>18.744199999999999</v>
      </c>
      <c r="E170" s="46">
        <v>18.225100000000001</v>
      </c>
      <c r="F170" s="46">
        <v>19.174099999999999</v>
      </c>
      <c r="G170" s="46">
        <v>0</v>
      </c>
      <c r="H170" s="46">
        <v>20.022500000000001</v>
      </c>
      <c r="I170" s="46">
        <v>19.421900000000001</v>
      </c>
      <c r="J170" s="46">
        <v>20.096399999999999</v>
      </c>
      <c r="K170" s="46">
        <v>18.293700000000001</v>
      </c>
      <c r="L170" s="46">
        <v>21.921500000000002</v>
      </c>
      <c r="M170" s="46">
        <v>0</v>
      </c>
      <c r="N170" s="46">
        <v>7.1200999999999999</v>
      </c>
      <c r="O170" s="46">
        <v>0</v>
      </c>
      <c r="P170" s="46">
        <v>7.1200999999999999</v>
      </c>
      <c r="Q170" s="46">
        <v>5.1258999999999997</v>
      </c>
      <c r="R170" s="46">
        <v>7.1662999999999997</v>
      </c>
      <c r="S170" s="46" t="s">
        <v>123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4.13</v>
      </c>
      <c r="AA170" s="46">
        <v>0</v>
      </c>
      <c r="AB170" s="46">
        <v>4.13</v>
      </c>
      <c r="AC170" s="46">
        <v>0</v>
      </c>
      <c r="AD170" s="46">
        <v>4.13</v>
      </c>
      <c r="AE170" s="46">
        <v>0</v>
      </c>
    </row>
    <row r="171" spans="1:31" ht="13.8" hidden="1" outlineLevel="1" collapsed="1">
      <c r="A171" s="9">
        <v>45413</v>
      </c>
      <c r="B171" s="46">
        <v>19.8307</v>
      </c>
      <c r="C171" s="46">
        <v>19.049700000000001</v>
      </c>
      <c r="D171" s="46">
        <v>20.260000000000002</v>
      </c>
      <c r="E171" s="46">
        <v>21.1496</v>
      </c>
      <c r="F171" s="46">
        <v>19.660699999999999</v>
      </c>
      <c r="G171" s="46">
        <v>0</v>
      </c>
      <c r="H171" s="46">
        <v>20.220099999999999</v>
      </c>
      <c r="I171" s="46">
        <v>19.049700000000001</v>
      </c>
      <c r="J171" s="46">
        <v>20.895199999999999</v>
      </c>
      <c r="K171" s="46">
        <v>21.1496</v>
      </c>
      <c r="L171" s="46">
        <v>20.709199999999999</v>
      </c>
      <c r="M171" s="46">
        <v>0</v>
      </c>
      <c r="N171" s="46">
        <v>7.2926000000000002</v>
      </c>
      <c r="O171" s="46">
        <v>0</v>
      </c>
      <c r="P171" s="46">
        <v>7.2926000000000002</v>
      </c>
      <c r="Q171" s="46" t="s">
        <v>123</v>
      </c>
      <c r="R171" s="46">
        <v>7.2926000000000002</v>
      </c>
      <c r="S171" s="46" t="s">
        <v>123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</row>
    <row r="172" spans="1:31" ht="13.8" hidden="1" outlineLevel="1" collapsed="1">
      <c r="A172" s="9">
        <v>45444</v>
      </c>
      <c r="B172" s="46">
        <v>18.724599999999999</v>
      </c>
      <c r="C172" s="46">
        <v>18.758199999999999</v>
      </c>
      <c r="D172" s="46">
        <v>18.7028</v>
      </c>
      <c r="E172" s="46">
        <v>18.060500000000001</v>
      </c>
      <c r="F172" s="46">
        <v>19.851299999999998</v>
      </c>
      <c r="G172" s="46">
        <v>20.724</v>
      </c>
      <c r="H172" s="46">
        <v>18.902999999999999</v>
      </c>
      <c r="I172" s="46">
        <v>18.758199999999999</v>
      </c>
      <c r="J172" s="46">
        <v>18.999600000000001</v>
      </c>
      <c r="K172" s="46">
        <v>18.5002</v>
      </c>
      <c r="L172" s="46">
        <v>19.851299999999998</v>
      </c>
      <c r="M172" s="46">
        <v>20.724</v>
      </c>
      <c r="N172" s="46">
        <v>8.0022000000000002</v>
      </c>
      <c r="O172" s="46">
        <v>0</v>
      </c>
      <c r="P172" s="46">
        <v>8.0022000000000002</v>
      </c>
      <c r="Q172" s="46">
        <v>8.0022000000000002</v>
      </c>
      <c r="R172" s="46" t="s">
        <v>123</v>
      </c>
      <c r="S172" s="46" t="s">
        <v>123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4.13</v>
      </c>
      <c r="AA172" s="46">
        <v>0</v>
      </c>
      <c r="AB172" s="46">
        <v>4.13</v>
      </c>
      <c r="AC172" s="46">
        <v>0</v>
      </c>
      <c r="AD172" s="46">
        <v>4.13</v>
      </c>
      <c r="AE172" s="46">
        <v>0</v>
      </c>
    </row>
    <row r="173" spans="1:31" ht="13.8" hidden="1" outlineLevel="1" collapsed="1">
      <c r="A173" s="9">
        <v>45474</v>
      </c>
      <c r="B173" s="46">
        <v>20.393699999999999</v>
      </c>
      <c r="C173" s="46">
        <v>18.250800000000002</v>
      </c>
      <c r="D173" s="46">
        <v>20.832599999999999</v>
      </c>
      <c r="E173" s="46">
        <v>20.189699999999998</v>
      </c>
      <c r="F173" s="46">
        <v>21.0198</v>
      </c>
      <c r="G173" s="46">
        <v>0</v>
      </c>
      <c r="H173" s="46">
        <v>20.4893</v>
      </c>
      <c r="I173" s="46">
        <v>18.250800000000002</v>
      </c>
      <c r="J173" s="46">
        <v>20.951799999999999</v>
      </c>
      <c r="K173" s="46">
        <v>20.189699999999998</v>
      </c>
      <c r="L173" s="46">
        <v>21.176200000000001</v>
      </c>
      <c r="M173" s="46">
        <v>0</v>
      </c>
      <c r="N173" s="46">
        <v>7.1067</v>
      </c>
      <c r="O173" s="46">
        <v>0</v>
      </c>
      <c r="P173" s="46">
        <v>7.1067</v>
      </c>
      <c r="Q173" s="46" t="s">
        <v>123</v>
      </c>
      <c r="R173" s="46">
        <v>7.1067</v>
      </c>
      <c r="S173" s="46" t="s">
        <v>123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5.5041000000000002</v>
      </c>
      <c r="AA173" s="46">
        <v>0</v>
      </c>
      <c r="AB173" s="46">
        <v>5.5041000000000002</v>
      </c>
      <c r="AC173" s="46">
        <v>5.5041000000000002</v>
      </c>
      <c r="AD173" s="46">
        <v>0</v>
      </c>
      <c r="AE173" s="46">
        <v>0</v>
      </c>
    </row>
    <row r="174" spans="1:31" ht="13.8" hidden="1" outlineLevel="1" collapsed="1">
      <c r="A174" s="9">
        <v>45505</v>
      </c>
      <c r="B174" s="46">
        <v>18.183800000000002</v>
      </c>
      <c r="C174" s="46">
        <v>18.724399999999999</v>
      </c>
      <c r="D174" s="46">
        <v>17.911200000000001</v>
      </c>
      <c r="E174" s="46">
        <v>17.739799999999999</v>
      </c>
      <c r="F174" s="46">
        <v>18.135999999999999</v>
      </c>
      <c r="G174" s="46">
        <v>20.226500000000001</v>
      </c>
      <c r="H174" s="46">
        <v>18.391300000000001</v>
      </c>
      <c r="I174" s="46">
        <v>18.724399999999999</v>
      </c>
      <c r="J174" s="46">
        <v>18.218900000000001</v>
      </c>
      <c r="K174" s="46">
        <v>18.1279</v>
      </c>
      <c r="L174" s="46">
        <v>18.319500000000001</v>
      </c>
      <c r="M174" s="46">
        <v>20.226500000000001</v>
      </c>
      <c r="N174" s="46">
        <v>6.5579000000000001</v>
      </c>
      <c r="O174" s="46">
        <v>0</v>
      </c>
      <c r="P174" s="46">
        <v>6.5579000000000001</v>
      </c>
      <c r="Q174" s="46">
        <v>6.5</v>
      </c>
      <c r="R174" s="46">
        <v>6.75</v>
      </c>
      <c r="S174" s="46" t="s">
        <v>123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</v>
      </c>
    </row>
    <row r="175" spans="1:31" ht="13.8" hidden="1" outlineLevel="1" collapsed="1">
      <c r="A175" s="9">
        <v>45536</v>
      </c>
      <c r="B175" s="46">
        <v>18.6753</v>
      </c>
      <c r="C175" s="46">
        <v>17.771699999999999</v>
      </c>
      <c r="D175" s="46">
        <v>19.217400000000001</v>
      </c>
      <c r="E175" s="46">
        <v>19.090299999999999</v>
      </c>
      <c r="F175" s="46">
        <v>19.260899999999999</v>
      </c>
      <c r="G175" s="46">
        <v>20.121200000000002</v>
      </c>
      <c r="H175" s="46">
        <v>18.864100000000001</v>
      </c>
      <c r="I175" s="46">
        <v>17.771699999999999</v>
      </c>
      <c r="J175" s="46">
        <v>19.535799999999998</v>
      </c>
      <c r="K175" s="46">
        <v>20.1066</v>
      </c>
      <c r="L175" s="46">
        <v>19.260899999999999</v>
      </c>
      <c r="M175" s="46">
        <v>20.121200000000002</v>
      </c>
      <c r="N175" s="46">
        <v>6.5</v>
      </c>
      <c r="O175" s="46">
        <v>0</v>
      </c>
      <c r="P175" s="46">
        <v>6.5</v>
      </c>
      <c r="Q175" s="46">
        <v>6.5</v>
      </c>
      <c r="R175" s="46" t="s">
        <v>123</v>
      </c>
      <c r="S175" s="46" t="s">
        <v>123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4.41</v>
      </c>
      <c r="AA175" s="46">
        <v>0</v>
      </c>
      <c r="AB175" s="46">
        <v>4.41</v>
      </c>
      <c r="AC175" s="46">
        <v>4.41</v>
      </c>
      <c r="AD175" s="46">
        <v>0</v>
      </c>
      <c r="AE175" s="46">
        <v>0</v>
      </c>
    </row>
    <row r="176" spans="1:31" ht="13.8" hidden="1" outlineLevel="1" collapsed="1">
      <c r="A176" s="9">
        <v>45566</v>
      </c>
      <c r="B176" s="46">
        <v>18.464700000000001</v>
      </c>
      <c r="C176" s="46">
        <v>17.640499999999999</v>
      </c>
      <c r="D176" s="46">
        <v>18.680900000000001</v>
      </c>
      <c r="E176" s="46">
        <v>16.619499999999999</v>
      </c>
      <c r="F176" s="46">
        <v>19.794499999999999</v>
      </c>
      <c r="G176" s="46">
        <v>19.996500000000001</v>
      </c>
      <c r="H176" s="46">
        <v>19.193200000000001</v>
      </c>
      <c r="I176" s="46">
        <v>17.640499999999999</v>
      </c>
      <c r="J176" s="46">
        <v>19.6297</v>
      </c>
      <c r="K176" s="46">
        <v>19.249500000000001</v>
      </c>
      <c r="L176" s="46">
        <v>19.794499999999999</v>
      </c>
      <c r="M176" s="46">
        <v>19.996500000000001</v>
      </c>
      <c r="N176" s="46">
        <v>5.5014000000000003</v>
      </c>
      <c r="O176" s="46">
        <v>0</v>
      </c>
      <c r="P176" s="46">
        <v>5.5014000000000003</v>
      </c>
      <c r="Q176" s="46">
        <v>5.5014000000000003</v>
      </c>
      <c r="R176" s="46" t="s">
        <v>123</v>
      </c>
      <c r="S176" s="46" t="s">
        <v>123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3.8</v>
      </c>
      <c r="AA176" s="46">
        <v>0</v>
      </c>
      <c r="AB176" s="46">
        <v>3.8</v>
      </c>
      <c r="AC176" s="46">
        <v>0</v>
      </c>
      <c r="AD176" s="46">
        <v>3.8</v>
      </c>
      <c r="AE176" s="46">
        <v>0</v>
      </c>
    </row>
    <row r="177" spans="1:31" ht="13.8" hidden="1" outlineLevel="1" collapsed="1">
      <c r="A177" s="9">
        <v>45597</v>
      </c>
      <c r="B177" s="46">
        <v>16.9087</v>
      </c>
      <c r="C177" s="46">
        <v>17.5091</v>
      </c>
      <c r="D177" s="46">
        <v>16.617799999999999</v>
      </c>
      <c r="E177" s="46">
        <v>14.0053</v>
      </c>
      <c r="F177" s="46">
        <v>17.4694</v>
      </c>
      <c r="G177" s="46">
        <v>19.939</v>
      </c>
      <c r="H177" s="46">
        <v>17.5763</v>
      </c>
      <c r="I177" s="46">
        <v>17.5091</v>
      </c>
      <c r="J177" s="46">
        <v>17.611699999999999</v>
      </c>
      <c r="K177" s="46">
        <v>16.213999999999999</v>
      </c>
      <c r="L177" s="46">
        <v>17.994299999999999</v>
      </c>
      <c r="M177" s="46">
        <v>19.939</v>
      </c>
      <c r="N177" s="46">
        <v>5.3570000000000002</v>
      </c>
      <c r="O177" s="46">
        <v>0</v>
      </c>
      <c r="P177" s="46">
        <v>5.3570000000000002</v>
      </c>
      <c r="Q177" s="46">
        <v>4.3202999999999996</v>
      </c>
      <c r="R177" s="46">
        <v>6.74</v>
      </c>
      <c r="S177" s="46" t="s">
        <v>123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</row>
    <row r="178" spans="1:31" ht="13.8" collapsed="1">
      <c r="A178" s="9">
        <v>45627</v>
      </c>
      <c r="B178" s="46">
        <v>17.2225</v>
      </c>
      <c r="C178" s="46">
        <v>16.6873</v>
      </c>
      <c r="D178" s="46">
        <v>17.343800000000002</v>
      </c>
      <c r="E178" s="46">
        <v>17.126300000000001</v>
      </c>
      <c r="F178" s="46">
        <v>17.453399999999998</v>
      </c>
      <c r="G178" s="46">
        <v>0</v>
      </c>
      <c r="H178" s="46">
        <v>17.4678</v>
      </c>
      <c r="I178" s="46">
        <v>16.6873</v>
      </c>
      <c r="J178" s="46">
        <v>17.649899999999999</v>
      </c>
      <c r="K178" s="46">
        <v>17.126300000000001</v>
      </c>
      <c r="L178" s="46">
        <v>17.9254</v>
      </c>
      <c r="M178" s="46">
        <v>0</v>
      </c>
      <c r="N178" s="46">
        <v>6.6962999999999999</v>
      </c>
      <c r="O178" s="46">
        <v>0</v>
      </c>
      <c r="P178" s="46">
        <v>6.6962999999999999</v>
      </c>
      <c r="Q178" s="46" t="s">
        <v>123</v>
      </c>
      <c r="R178" s="46">
        <v>6.6962999999999999</v>
      </c>
      <c r="S178" s="46" t="s">
        <v>123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</row>
    <row r="179" spans="1:31" ht="13.8">
      <c r="A179" s="9">
        <v>45658</v>
      </c>
      <c r="B179" s="46">
        <v>18.718499999999999</v>
      </c>
      <c r="C179" s="46">
        <v>16.222799999999999</v>
      </c>
      <c r="D179" s="46">
        <v>19.081800000000001</v>
      </c>
      <c r="E179" s="46">
        <v>17.662800000000001</v>
      </c>
      <c r="F179" s="46">
        <v>19.262</v>
      </c>
      <c r="G179" s="46">
        <v>20.059999999999999</v>
      </c>
      <c r="H179" s="46">
        <v>18.829000000000001</v>
      </c>
      <c r="I179" s="46">
        <v>16.222799999999999</v>
      </c>
      <c r="J179" s="46">
        <v>19.212299999999999</v>
      </c>
      <c r="K179" s="46">
        <v>18.021899999999999</v>
      </c>
      <c r="L179" s="46">
        <v>19.359100000000002</v>
      </c>
      <c r="M179" s="46">
        <v>20.059999999999999</v>
      </c>
      <c r="N179" s="46">
        <v>6.6539000000000001</v>
      </c>
      <c r="O179" s="46">
        <v>0</v>
      </c>
      <c r="P179" s="46">
        <v>6.6539000000000001</v>
      </c>
      <c r="Q179" s="46">
        <v>6.5</v>
      </c>
      <c r="R179" s="46">
        <v>6.74</v>
      </c>
      <c r="S179" s="46" t="s">
        <v>123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</row>
    <row r="180" spans="1:31" ht="13.8">
      <c r="A180" s="9">
        <v>45689</v>
      </c>
      <c r="B180" s="46">
        <v>24.468499999999999</v>
      </c>
      <c r="C180" s="46">
        <v>16.395099999999999</v>
      </c>
      <c r="D180" s="46">
        <v>27.1082</v>
      </c>
      <c r="E180" s="46">
        <v>15.422000000000001</v>
      </c>
      <c r="F180" s="46">
        <v>32.015000000000001</v>
      </c>
      <c r="G180" s="46">
        <v>20.082799999999999</v>
      </c>
      <c r="H180" s="46">
        <v>24.504899999999999</v>
      </c>
      <c r="I180" s="46">
        <v>16.395099999999999</v>
      </c>
      <c r="J180" s="46">
        <v>27.163499999999999</v>
      </c>
      <c r="K180" s="46">
        <v>15.515599999999999</v>
      </c>
      <c r="L180" s="46">
        <v>32.015000000000001</v>
      </c>
      <c r="M180" s="46">
        <v>20.082799999999999</v>
      </c>
      <c r="N180" s="46">
        <v>6.1105999999999998</v>
      </c>
      <c r="O180" s="46">
        <v>0</v>
      </c>
      <c r="P180" s="46">
        <v>6.1105999999999998</v>
      </c>
      <c r="Q180" s="46">
        <v>6.1105999999999998</v>
      </c>
      <c r="R180" s="46" t="s">
        <v>123</v>
      </c>
      <c r="S180" s="46" t="s">
        <v>123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</row>
    <row r="181" spans="1:31" ht="13.8">
      <c r="A181" s="9">
        <v>45717</v>
      </c>
      <c r="B181" s="46">
        <v>17.513000000000002</v>
      </c>
      <c r="C181" s="46">
        <v>16.613299999999999</v>
      </c>
      <c r="D181" s="46">
        <v>17.6143</v>
      </c>
      <c r="E181" s="46">
        <v>16.457599999999999</v>
      </c>
      <c r="F181" s="46">
        <v>18.0641</v>
      </c>
      <c r="G181" s="46">
        <v>20.174199999999999</v>
      </c>
      <c r="H181" s="46">
        <v>17.710799999999999</v>
      </c>
      <c r="I181" s="46">
        <v>16.613299999999999</v>
      </c>
      <c r="J181" s="46">
        <v>17.8371</v>
      </c>
      <c r="K181" s="46">
        <v>17.1126</v>
      </c>
      <c r="L181" s="46">
        <v>18.0641</v>
      </c>
      <c r="M181" s="46">
        <v>20.174199999999999</v>
      </c>
      <c r="N181" s="46">
        <v>7.5134999999999996</v>
      </c>
      <c r="O181" s="46">
        <v>0</v>
      </c>
      <c r="P181" s="46">
        <v>7.5134999999999996</v>
      </c>
      <c r="Q181" s="46">
        <v>7.5134999999999996</v>
      </c>
      <c r="R181" s="46" t="s">
        <v>123</v>
      </c>
      <c r="S181" s="46" t="s">
        <v>123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</row>
    <row r="182" spans="1:31" ht="13.8">
      <c r="A182" s="9">
        <v>45748</v>
      </c>
      <c r="B182" s="46">
        <v>18.287700000000001</v>
      </c>
      <c r="C182" s="46">
        <v>16.558</v>
      </c>
      <c r="D182" s="46">
        <v>18.416799999999999</v>
      </c>
      <c r="E182" s="46">
        <v>16.708100000000002</v>
      </c>
      <c r="F182" s="46">
        <v>18.6569</v>
      </c>
      <c r="G182" s="46">
        <v>20.27</v>
      </c>
      <c r="H182" s="46">
        <v>18.309899999999999</v>
      </c>
      <c r="I182" s="46">
        <v>16.558</v>
      </c>
      <c r="J182" s="46">
        <v>18.440799999999999</v>
      </c>
      <c r="K182" s="46">
        <v>16.844799999999999</v>
      </c>
      <c r="L182" s="46">
        <v>18.6569</v>
      </c>
      <c r="M182" s="46">
        <v>20.27</v>
      </c>
      <c r="N182" s="46">
        <v>6.7839</v>
      </c>
      <c r="O182" s="46">
        <v>0</v>
      </c>
      <c r="P182" s="46">
        <v>6.7839</v>
      </c>
      <c r="Q182" s="46">
        <v>6.7839</v>
      </c>
      <c r="R182" s="46" t="s">
        <v>123</v>
      </c>
      <c r="S182" s="46" t="s">
        <v>123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4.8</v>
      </c>
      <c r="AA182" s="46">
        <v>0</v>
      </c>
      <c r="AB182" s="46">
        <v>4.8</v>
      </c>
      <c r="AC182" s="46">
        <v>4.8</v>
      </c>
      <c r="AD182" s="46">
        <v>0</v>
      </c>
      <c r="AE182" s="46">
        <v>0</v>
      </c>
    </row>
    <row r="183" spans="1:31" ht="13.8">
      <c r="A183" s="9">
        <v>45778</v>
      </c>
      <c r="B183" s="46">
        <v>17.104500000000002</v>
      </c>
      <c r="C183" s="46">
        <v>16.628299999999999</v>
      </c>
      <c r="D183" s="46">
        <v>17.240400000000001</v>
      </c>
      <c r="E183" s="46">
        <v>17.078099999999999</v>
      </c>
      <c r="F183" s="46">
        <v>17.2881</v>
      </c>
      <c r="G183" s="46">
        <v>20.144300000000001</v>
      </c>
      <c r="H183" s="46">
        <v>17.247399999999999</v>
      </c>
      <c r="I183" s="46">
        <v>16.628299999999999</v>
      </c>
      <c r="J183" s="46">
        <v>17.427399999999999</v>
      </c>
      <c r="K183" s="46">
        <v>17.300899999999999</v>
      </c>
      <c r="L183" s="46">
        <v>17.448699999999999</v>
      </c>
      <c r="M183" s="46">
        <v>20.144300000000001</v>
      </c>
      <c r="N183" s="46">
        <v>7.2602000000000002</v>
      </c>
      <c r="O183" s="46">
        <v>0</v>
      </c>
      <c r="P183" s="46">
        <v>7.2602000000000002</v>
      </c>
      <c r="Q183" s="46">
        <v>7.0480999999999998</v>
      </c>
      <c r="R183" s="46">
        <v>7.5</v>
      </c>
      <c r="S183" s="46" t="s">
        <v>123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4.8</v>
      </c>
      <c r="AA183" s="46">
        <v>0</v>
      </c>
      <c r="AB183" s="46">
        <v>4.8</v>
      </c>
      <c r="AC183" s="46">
        <v>4.8</v>
      </c>
      <c r="AD183" s="46">
        <v>0</v>
      </c>
      <c r="AE183" s="46">
        <v>0</v>
      </c>
    </row>
    <row r="184" spans="1:31" ht="13.8">
      <c r="A184" s="9">
        <v>45809</v>
      </c>
      <c r="B184" s="46">
        <v>16.771000000000001</v>
      </c>
      <c r="C184" s="46">
        <v>16.699400000000001</v>
      </c>
      <c r="D184" s="46">
        <v>16.803100000000001</v>
      </c>
      <c r="E184" s="46">
        <v>15.191700000000001</v>
      </c>
      <c r="F184" s="46">
        <v>17.514500000000002</v>
      </c>
      <c r="G184" s="46">
        <v>20.918299999999999</v>
      </c>
      <c r="H184" s="46">
        <v>17.4239</v>
      </c>
      <c r="I184" s="46">
        <v>16.699400000000001</v>
      </c>
      <c r="J184" s="46">
        <v>17.777999999999999</v>
      </c>
      <c r="K184" s="46">
        <v>17.317799999999998</v>
      </c>
      <c r="L184" s="46">
        <v>17.925699999999999</v>
      </c>
      <c r="M184" s="46">
        <v>20.918299999999999</v>
      </c>
      <c r="N184" s="46">
        <v>5.7680999999999996</v>
      </c>
      <c r="O184" s="46">
        <v>0</v>
      </c>
      <c r="P184" s="46">
        <v>5.7680999999999996</v>
      </c>
      <c r="Q184" s="46">
        <v>6.0254000000000003</v>
      </c>
      <c r="R184" s="46">
        <v>5.0599999999999996</v>
      </c>
      <c r="S184" s="46" t="s">
        <v>123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</row>
    <row r="185" spans="1:31" ht="13.8">
      <c r="A185" s="9">
        <v>45839</v>
      </c>
      <c r="B185" s="46">
        <v>18.133199999999999</v>
      </c>
      <c r="C185" s="46">
        <v>16.835799999999999</v>
      </c>
      <c r="D185" s="46">
        <v>18.272200000000002</v>
      </c>
      <c r="E185" s="46">
        <v>16.791899999999998</v>
      </c>
      <c r="F185" s="46">
        <v>18.4405</v>
      </c>
      <c r="G185" s="46">
        <v>20.1845</v>
      </c>
      <c r="H185" s="46">
        <v>18.285599999999999</v>
      </c>
      <c r="I185" s="46">
        <v>16.835799999999999</v>
      </c>
      <c r="J185" s="46">
        <v>18.443100000000001</v>
      </c>
      <c r="K185" s="46">
        <v>17.352</v>
      </c>
      <c r="L185" s="46">
        <v>18.5395</v>
      </c>
      <c r="M185" s="46">
        <v>20.1845</v>
      </c>
      <c r="N185" s="46">
        <v>6.5686</v>
      </c>
      <c r="O185" s="46">
        <v>0</v>
      </c>
      <c r="P185" s="46">
        <v>6.5686</v>
      </c>
      <c r="Q185" s="46">
        <v>5.2961999999999998</v>
      </c>
      <c r="R185" s="46">
        <v>7.7763999999999998</v>
      </c>
      <c r="S185" s="46" t="s">
        <v>123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</row>
    <row r="186" spans="1:31" ht="13.8">
      <c r="A186" s="9">
        <v>45870</v>
      </c>
      <c r="B186" s="46">
        <v>17.5883</v>
      </c>
      <c r="C186" s="46">
        <v>16.726700000000001</v>
      </c>
      <c r="D186" s="46">
        <v>18.2013</v>
      </c>
      <c r="E186" s="46">
        <v>17.998799999999999</v>
      </c>
      <c r="F186" s="46">
        <v>18.2226</v>
      </c>
      <c r="G186" s="46">
        <v>19.277799999999999</v>
      </c>
      <c r="H186" s="46">
        <v>17.6036</v>
      </c>
      <c r="I186" s="46">
        <v>16.726700000000001</v>
      </c>
      <c r="J186" s="46">
        <v>18.228899999999999</v>
      </c>
      <c r="K186" s="46">
        <v>18.109200000000001</v>
      </c>
      <c r="L186" s="46">
        <v>18.2226</v>
      </c>
      <c r="M186" s="46">
        <v>19.277799999999999</v>
      </c>
      <c r="N186" s="46">
        <v>6.0674000000000001</v>
      </c>
      <c r="O186" s="46">
        <v>0</v>
      </c>
      <c r="P186" s="46">
        <v>6.0674000000000001</v>
      </c>
      <c r="Q186" s="46">
        <v>6.0674000000000001</v>
      </c>
      <c r="R186" s="46" t="s">
        <v>123</v>
      </c>
      <c r="S186" s="46" t="s">
        <v>123</v>
      </c>
      <c r="T186" s="46">
        <v>4.49</v>
      </c>
      <c r="U186" s="46">
        <v>0</v>
      </c>
      <c r="V186" s="46">
        <v>4.49</v>
      </c>
      <c r="W186" s="46">
        <v>0</v>
      </c>
      <c r="X186" s="46">
        <v>4.49</v>
      </c>
      <c r="Y186" s="46">
        <v>0</v>
      </c>
      <c r="Z186" s="46">
        <v>4.4000000000000004</v>
      </c>
      <c r="AA186" s="46">
        <v>0</v>
      </c>
      <c r="AB186" s="46">
        <v>4.4000000000000004</v>
      </c>
      <c r="AC186" s="46">
        <v>4.4000000000000004</v>
      </c>
      <c r="AD186" s="46">
        <v>0</v>
      </c>
      <c r="AE186" s="46">
        <v>0</v>
      </c>
    </row>
    <row r="187" spans="1:31" ht="13.8">
      <c r="A187" s="9">
        <v>45901</v>
      </c>
      <c r="B187" s="46">
        <v>16.8719</v>
      </c>
      <c r="C187" s="46">
        <v>16.758400000000002</v>
      </c>
      <c r="D187" s="46">
        <v>16.932099999999998</v>
      </c>
      <c r="E187" s="46">
        <v>18.2392</v>
      </c>
      <c r="F187" s="46">
        <v>16.404</v>
      </c>
      <c r="G187" s="46">
        <v>18.107500000000002</v>
      </c>
      <c r="H187" s="46">
        <v>17.5015</v>
      </c>
      <c r="I187" s="46">
        <v>16.758400000000002</v>
      </c>
      <c r="J187" s="46">
        <v>17.9285</v>
      </c>
      <c r="K187" s="46">
        <v>18.260200000000001</v>
      </c>
      <c r="L187" s="46">
        <v>17.783200000000001</v>
      </c>
      <c r="M187" s="46">
        <v>18.107500000000002</v>
      </c>
      <c r="N187" s="46">
        <v>4.9554999999999998</v>
      </c>
      <c r="O187" s="46">
        <v>0</v>
      </c>
      <c r="P187" s="46">
        <v>4.9554999999999998</v>
      </c>
      <c r="Q187" s="46">
        <v>5.5224000000000002</v>
      </c>
      <c r="R187" s="46">
        <v>4.9523000000000001</v>
      </c>
      <c r="S187" s="46" t="s">
        <v>123</v>
      </c>
      <c r="T187" s="46">
        <v>4.49</v>
      </c>
      <c r="U187" s="46">
        <v>0</v>
      </c>
      <c r="V187" s="46">
        <v>4.49</v>
      </c>
      <c r="W187" s="46">
        <v>0</v>
      </c>
      <c r="X187" s="46">
        <v>4.49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</row>
    <row r="188" spans="1:31" ht="13.8">
      <c r="A188" s="9">
        <v>45931</v>
      </c>
      <c r="B188" s="46">
        <v>18.081199999999999</v>
      </c>
      <c r="C188" s="46">
        <v>16.719799999999999</v>
      </c>
      <c r="D188" s="46">
        <v>18.237200000000001</v>
      </c>
      <c r="E188" s="46">
        <v>17.292400000000001</v>
      </c>
      <c r="F188" s="46">
        <v>18.322900000000001</v>
      </c>
      <c r="G188" s="46">
        <v>19.4695</v>
      </c>
      <c r="H188" s="46">
        <v>18.149100000000001</v>
      </c>
      <c r="I188" s="46">
        <v>16.719799999999999</v>
      </c>
      <c r="J188" s="46">
        <v>18.3139</v>
      </c>
      <c r="K188" s="46">
        <v>17.292400000000001</v>
      </c>
      <c r="L188" s="46">
        <v>18.421800000000001</v>
      </c>
      <c r="M188" s="46">
        <v>19.4695</v>
      </c>
      <c r="N188" s="46">
        <v>6.0731999999999999</v>
      </c>
      <c r="O188" s="46">
        <v>0</v>
      </c>
      <c r="P188" s="46">
        <v>6.0731999999999999</v>
      </c>
      <c r="Q188" s="46" t="s">
        <v>123</v>
      </c>
      <c r="R188" s="46">
        <v>6.0731999999999999</v>
      </c>
      <c r="S188" s="46" t="s">
        <v>123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</row>
    <row r="189" spans="1:31" ht="13.8">
      <c r="A189" s="9">
        <v>45962</v>
      </c>
      <c r="B189" s="46">
        <v>15.9145</v>
      </c>
      <c r="C189" s="46">
        <v>16.5854</v>
      </c>
      <c r="D189" s="46">
        <v>15.571899999999999</v>
      </c>
      <c r="E189" s="46">
        <v>17.283000000000001</v>
      </c>
      <c r="F189" s="46">
        <v>14.949299999999999</v>
      </c>
      <c r="G189" s="46">
        <v>19.476400000000002</v>
      </c>
      <c r="H189" s="46">
        <v>17.0807</v>
      </c>
      <c r="I189" s="46">
        <v>16.5854</v>
      </c>
      <c r="J189" s="46">
        <v>17.376899999999999</v>
      </c>
      <c r="K189" s="46">
        <v>17.555199999999999</v>
      </c>
      <c r="L189" s="46">
        <v>17.245799999999999</v>
      </c>
      <c r="M189" s="46">
        <v>19.476400000000002</v>
      </c>
      <c r="N189" s="46">
        <v>5</v>
      </c>
      <c r="O189" s="46">
        <v>0</v>
      </c>
      <c r="P189" s="46">
        <v>5</v>
      </c>
      <c r="Q189" s="46">
        <v>5</v>
      </c>
      <c r="R189" s="46">
        <v>5</v>
      </c>
      <c r="S189" s="46" t="s">
        <v>123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4.3</v>
      </c>
      <c r="AA189" s="46">
        <v>0</v>
      </c>
      <c r="AB189" s="46">
        <v>4.3</v>
      </c>
      <c r="AC189" s="46">
        <v>4.3</v>
      </c>
      <c r="AD189" s="46">
        <v>0</v>
      </c>
      <c r="AE189" s="46">
        <v>0</v>
      </c>
    </row>
    <row r="190" spans="1:31" ht="13.8">
      <c r="A190" s="9">
        <v>45992</v>
      </c>
      <c r="B190" s="46">
        <v>17.0062</v>
      </c>
      <c r="C190" s="46">
        <v>16.939900000000002</v>
      </c>
      <c r="D190" s="46">
        <v>17.020700000000001</v>
      </c>
      <c r="E190" s="46">
        <v>17.1219</v>
      </c>
      <c r="F190" s="46">
        <v>16.970600000000001</v>
      </c>
      <c r="G190" s="46">
        <v>19.505199999999999</v>
      </c>
      <c r="H190" s="46">
        <v>17.0076</v>
      </c>
      <c r="I190" s="46">
        <v>16.939900000000002</v>
      </c>
      <c r="J190" s="46">
        <v>17.022400000000001</v>
      </c>
      <c r="K190" s="46">
        <v>17.1326</v>
      </c>
      <c r="L190" s="46">
        <v>16.970600000000001</v>
      </c>
      <c r="M190" s="46">
        <v>19.505199999999999</v>
      </c>
      <c r="N190" s="46">
        <v>4.5</v>
      </c>
      <c r="O190" s="46">
        <v>0</v>
      </c>
      <c r="P190" s="46">
        <v>4.5</v>
      </c>
      <c r="Q190" s="46">
        <v>4.5</v>
      </c>
      <c r="R190" s="46" t="s">
        <v>123</v>
      </c>
      <c r="S190" s="46" t="s">
        <v>123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4.3</v>
      </c>
      <c r="AA190" s="46">
        <v>0</v>
      </c>
      <c r="AB190" s="46">
        <v>4.3</v>
      </c>
      <c r="AC190" s="46">
        <v>4.3</v>
      </c>
      <c r="AD190" s="46">
        <v>0</v>
      </c>
      <c r="AE190" s="46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20" width="10" style="21" bestFit="1" customWidth="1"/>
    <col min="21" max="16384" width="9.109375" style="21"/>
  </cols>
  <sheetData>
    <row r="1" spans="1:19">
      <c r="A1" s="18" t="s">
        <v>129</v>
      </c>
    </row>
    <row r="2" spans="1:19" ht="5.25" customHeight="1">
      <c r="A2" s="161"/>
    </row>
    <row r="3" spans="1:19" ht="28.5" customHeight="1">
      <c r="A3" s="224" t="s">
        <v>105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19" ht="12.75" customHeight="1">
      <c r="A4" s="14" t="s">
        <v>128</v>
      </c>
    </row>
    <row r="5" spans="1:19" ht="12.75" customHeight="1">
      <c r="A5" s="15" t="s">
        <v>50</v>
      </c>
    </row>
    <row r="6" spans="1:19" s="20" customFormat="1" ht="12.75" customHeight="1">
      <c r="A6" s="201" t="s">
        <v>0</v>
      </c>
      <c r="B6" s="236" t="s">
        <v>16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19" s="20" customFormat="1" ht="12.75" customHeight="1">
      <c r="A7" s="202"/>
      <c r="B7" s="237"/>
      <c r="C7" s="235" t="s">
        <v>66</v>
      </c>
      <c r="D7" s="235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</row>
    <row r="8" spans="1:19" s="20" customFormat="1" ht="88.5" customHeight="1">
      <c r="A8" s="203"/>
      <c r="B8" s="238"/>
      <c r="C8" s="235"/>
      <c r="D8" s="235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66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66</v>
      </c>
      <c r="P8" s="22" t="s">
        <v>6</v>
      </c>
      <c r="Q8" s="22" t="s">
        <v>10</v>
      </c>
      <c r="R8" s="22" t="s">
        <v>11</v>
      </c>
      <c r="S8" s="22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19" ht="15" hidden="1" customHeight="1" outlineLevel="1">
      <c r="A11" s="9">
        <v>40544</v>
      </c>
      <c r="B11" s="46">
        <v>27.486599999999999</v>
      </c>
      <c r="C11" s="46">
        <v>35.552700000000002</v>
      </c>
      <c r="D11" s="46">
        <v>17.013500000000001</v>
      </c>
      <c r="E11" s="46">
        <v>15.0997</v>
      </c>
      <c r="F11" s="46">
        <v>21.490300000000001</v>
      </c>
      <c r="G11" s="46">
        <v>13.521699999999999</v>
      </c>
      <c r="H11" s="46">
        <v>29.383700000000001</v>
      </c>
      <c r="I11" s="46">
        <v>35.563699999999997</v>
      </c>
      <c r="J11" s="46">
        <v>19.2286</v>
      </c>
      <c r="K11" s="46">
        <v>15.0997</v>
      </c>
      <c r="L11" s="46">
        <v>21.5197</v>
      </c>
      <c r="M11" s="46">
        <v>20.040700000000001</v>
      </c>
      <c r="N11" s="46">
        <v>8.7504000000000008</v>
      </c>
      <c r="O11" s="46">
        <v>20.126899999999999</v>
      </c>
      <c r="P11" s="46">
        <v>8.7004000000000001</v>
      </c>
      <c r="Q11" s="46">
        <v>0</v>
      </c>
      <c r="R11" s="46">
        <v>10.874499999999999</v>
      </c>
      <c r="S11" s="46">
        <v>8.6891999999999996</v>
      </c>
    </row>
    <row r="12" spans="1:19" ht="15" hidden="1" customHeight="1" outlineLevel="1">
      <c r="A12" s="9">
        <v>40575</v>
      </c>
      <c r="B12" s="46">
        <v>26.805700000000002</v>
      </c>
      <c r="C12" s="46">
        <v>35.199300000000001</v>
      </c>
      <c r="D12" s="46">
        <v>18.0608</v>
      </c>
      <c r="E12" s="46">
        <v>15.4283</v>
      </c>
      <c r="F12" s="46">
        <v>21.508800000000001</v>
      </c>
      <c r="G12" s="46">
        <v>12.1799</v>
      </c>
      <c r="H12" s="46">
        <v>27.956099999999999</v>
      </c>
      <c r="I12" s="46">
        <v>35.240400000000001</v>
      </c>
      <c r="J12" s="46">
        <v>19.4557</v>
      </c>
      <c r="K12" s="46">
        <v>15.4283</v>
      </c>
      <c r="L12" s="46">
        <v>21.543199999999999</v>
      </c>
      <c r="M12" s="46">
        <v>17.4697</v>
      </c>
      <c r="N12" s="46">
        <v>7.2346000000000004</v>
      </c>
      <c r="O12" s="46">
        <v>22.350100000000001</v>
      </c>
      <c r="P12" s="46">
        <v>6.7786</v>
      </c>
      <c r="Q12" s="46" t="s">
        <v>123</v>
      </c>
      <c r="R12" s="46">
        <v>10.7372</v>
      </c>
      <c r="S12" s="46">
        <v>6.7145999999999999</v>
      </c>
    </row>
    <row r="13" spans="1:19" ht="15" hidden="1" customHeight="1" outlineLevel="1">
      <c r="A13" s="9">
        <v>40603</v>
      </c>
      <c r="B13" s="46">
        <v>28.5029</v>
      </c>
      <c r="C13" s="46">
        <v>34.3279</v>
      </c>
      <c r="D13" s="46">
        <v>19.445</v>
      </c>
      <c r="E13" s="46">
        <v>19.3109</v>
      </c>
      <c r="F13" s="46">
        <v>22.261500000000002</v>
      </c>
      <c r="G13" s="46">
        <v>14.0227</v>
      </c>
      <c r="H13" s="46">
        <v>29.734300000000001</v>
      </c>
      <c r="I13" s="46">
        <v>34.375999999999998</v>
      </c>
      <c r="J13" s="46">
        <v>21.528099999999998</v>
      </c>
      <c r="K13" s="46">
        <v>19.3109</v>
      </c>
      <c r="L13" s="46">
        <v>22.322900000000001</v>
      </c>
      <c r="M13" s="46">
        <v>22.538</v>
      </c>
      <c r="N13" s="46">
        <v>5.2759</v>
      </c>
      <c r="O13" s="46">
        <v>20.091799999999999</v>
      </c>
      <c r="P13" s="46">
        <v>4.6477000000000004</v>
      </c>
      <c r="Q13" s="46">
        <v>0</v>
      </c>
      <c r="R13" s="46">
        <v>6.9473000000000003</v>
      </c>
      <c r="S13" s="46">
        <v>4.6094999999999997</v>
      </c>
    </row>
    <row r="14" spans="1:19" ht="15" hidden="1" customHeight="1" outlineLevel="1">
      <c r="A14" s="9">
        <v>40634</v>
      </c>
      <c r="B14" s="46">
        <v>29.256699999999999</v>
      </c>
      <c r="C14" s="46">
        <v>34.832599999999999</v>
      </c>
      <c r="D14" s="46">
        <v>18.4998</v>
      </c>
      <c r="E14" s="46">
        <v>17.773299999999999</v>
      </c>
      <c r="F14" s="46">
        <v>22.892399999999999</v>
      </c>
      <c r="G14" s="46">
        <v>13.492599999999999</v>
      </c>
      <c r="H14" s="46">
        <v>29.934100000000001</v>
      </c>
      <c r="I14" s="46">
        <v>34.852200000000003</v>
      </c>
      <c r="J14" s="46">
        <v>19.274100000000001</v>
      </c>
      <c r="K14" s="46">
        <v>17.773299999999999</v>
      </c>
      <c r="L14" s="46">
        <v>22.919699999999999</v>
      </c>
      <c r="M14" s="46">
        <v>14.1525</v>
      </c>
      <c r="N14" s="46">
        <v>12.4811</v>
      </c>
      <c r="O14" s="46">
        <v>20.042000000000002</v>
      </c>
      <c r="P14" s="46">
        <v>12.307499999999999</v>
      </c>
      <c r="Q14" s="46">
        <v>0</v>
      </c>
      <c r="R14" s="46">
        <v>13.289899999999999</v>
      </c>
      <c r="S14" s="46">
        <v>12.2973</v>
      </c>
    </row>
    <row r="15" spans="1:19" ht="15" hidden="1" customHeight="1" outlineLevel="1">
      <c r="A15" s="9">
        <v>40664</v>
      </c>
      <c r="B15" s="46">
        <v>30.918800000000001</v>
      </c>
      <c r="C15" s="46">
        <v>34.947299999999998</v>
      </c>
      <c r="D15" s="46">
        <v>21.346599999999999</v>
      </c>
      <c r="E15" s="46">
        <v>20.991800000000001</v>
      </c>
      <c r="F15" s="46">
        <v>23.818000000000001</v>
      </c>
      <c r="G15" s="46">
        <v>15.919499999999999</v>
      </c>
      <c r="H15" s="46">
        <v>31.010100000000001</v>
      </c>
      <c r="I15" s="46">
        <v>34.950099999999999</v>
      </c>
      <c r="J15" s="46">
        <v>21.503499999999999</v>
      </c>
      <c r="K15" s="46">
        <v>20.991800000000001</v>
      </c>
      <c r="L15" s="46">
        <v>23.831099999999999</v>
      </c>
      <c r="M15" s="46">
        <v>16.351299999999998</v>
      </c>
      <c r="N15" s="46">
        <v>11.796200000000001</v>
      </c>
      <c r="O15" s="46">
        <v>23.753499999999999</v>
      </c>
      <c r="P15" s="46">
        <v>11.349600000000001</v>
      </c>
      <c r="Q15" s="46">
        <v>0</v>
      </c>
      <c r="R15" s="46">
        <v>14.797700000000001</v>
      </c>
      <c r="S15" s="46">
        <v>11.2006</v>
      </c>
    </row>
    <row r="16" spans="1:19" ht="15" hidden="1" customHeight="1" outlineLevel="1">
      <c r="A16" s="9">
        <v>40695</v>
      </c>
      <c r="B16" s="46">
        <v>32.069099999999999</v>
      </c>
      <c r="C16" s="46">
        <v>35.048499999999997</v>
      </c>
      <c r="D16" s="46">
        <v>23.408899999999999</v>
      </c>
      <c r="E16" s="46">
        <v>20.9633</v>
      </c>
      <c r="F16" s="46">
        <v>24.146899999999999</v>
      </c>
      <c r="G16" s="46">
        <v>24.052299999999999</v>
      </c>
      <c r="H16" s="46">
        <v>32.183799999999998</v>
      </c>
      <c r="I16" s="46">
        <v>35.0732</v>
      </c>
      <c r="J16" s="46">
        <v>23.644300000000001</v>
      </c>
      <c r="K16" s="46">
        <v>20.9633</v>
      </c>
      <c r="L16" s="46">
        <v>24.165800000000001</v>
      </c>
      <c r="M16" s="46">
        <v>24.977399999999999</v>
      </c>
      <c r="N16" s="46">
        <v>12.8872</v>
      </c>
      <c r="O16" s="46">
        <v>20.730799999999999</v>
      </c>
      <c r="P16" s="46">
        <v>10.734400000000001</v>
      </c>
      <c r="Q16" s="46">
        <v>0</v>
      </c>
      <c r="R16" s="46">
        <v>13.9968</v>
      </c>
      <c r="S16" s="46">
        <v>10.5565</v>
      </c>
    </row>
    <row r="17" spans="1:19" ht="15" hidden="1" customHeight="1" outlineLevel="1">
      <c r="A17" s="9">
        <v>40725</v>
      </c>
      <c r="B17" s="46">
        <v>28.983599999999999</v>
      </c>
      <c r="C17" s="46">
        <v>34.462400000000002</v>
      </c>
      <c r="D17" s="46">
        <v>20.540800000000001</v>
      </c>
      <c r="E17" s="46">
        <v>17.353100000000001</v>
      </c>
      <c r="F17" s="46">
        <v>22.954599999999999</v>
      </c>
      <c r="G17" s="46">
        <v>19.6478</v>
      </c>
      <c r="H17" s="46">
        <v>29.106400000000001</v>
      </c>
      <c r="I17" s="46">
        <v>34.494</v>
      </c>
      <c r="J17" s="46">
        <v>20.704699999999999</v>
      </c>
      <c r="K17" s="46">
        <v>17.353100000000001</v>
      </c>
      <c r="L17" s="46">
        <v>23.072600000000001</v>
      </c>
      <c r="M17" s="46">
        <v>20.1035</v>
      </c>
      <c r="N17" s="46">
        <v>13.669499999999999</v>
      </c>
      <c r="O17" s="46">
        <v>24.951799999999999</v>
      </c>
      <c r="P17" s="46">
        <v>9.8534000000000006</v>
      </c>
      <c r="Q17" s="46">
        <v>0</v>
      </c>
      <c r="R17" s="46">
        <v>13.445600000000001</v>
      </c>
      <c r="S17" s="46">
        <v>7.6802999999999999</v>
      </c>
    </row>
    <row r="18" spans="1:19" ht="15" hidden="1" customHeight="1" outlineLevel="1">
      <c r="A18" s="9">
        <v>40756</v>
      </c>
      <c r="B18" s="46">
        <v>27.7441</v>
      </c>
      <c r="C18" s="46">
        <v>33.866399999999999</v>
      </c>
      <c r="D18" s="46">
        <v>21.8278</v>
      </c>
      <c r="E18" s="46">
        <v>21.0532</v>
      </c>
      <c r="F18" s="46">
        <v>23.6005</v>
      </c>
      <c r="G18" s="46">
        <v>19.5273</v>
      </c>
      <c r="H18" s="46">
        <v>27.8</v>
      </c>
      <c r="I18" s="46">
        <v>33.872300000000003</v>
      </c>
      <c r="J18" s="46">
        <v>21.888999999999999</v>
      </c>
      <c r="K18" s="46">
        <v>21.2044</v>
      </c>
      <c r="L18" s="46">
        <v>23.622699999999998</v>
      </c>
      <c r="M18" s="46">
        <v>19.566800000000001</v>
      </c>
      <c r="N18" s="46">
        <v>14.2532</v>
      </c>
      <c r="O18" s="46">
        <v>20.035599999999999</v>
      </c>
      <c r="P18" s="46">
        <v>13.941700000000001</v>
      </c>
      <c r="Q18" s="46">
        <v>14.7957</v>
      </c>
      <c r="R18" s="46">
        <v>13.036199999999999</v>
      </c>
      <c r="S18" s="46">
        <v>11.491300000000001</v>
      </c>
    </row>
    <row r="19" spans="1:19" ht="15" hidden="1" customHeight="1" outlineLevel="1">
      <c r="A19" s="9">
        <v>40787</v>
      </c>
      <c r="B19" s="46">
        <v>26.7865</v>
      </c>
      <c r="C19" s="46">
        <v>32.621200000000002</v>
      </c>
      <c r="D19" s="46">
        <v>22.984400000000001</v>
      </c>
      <c r="E19" s="46">
        <v>19.482199999999999</v>
      </c>
      <c r="F19" s="46">
        <v>27.398800000000001</v>
      </c>
      <c r="G19" s="46">
        <v>18.884799999999998</v>
      </c>
      <c r="H19" s="46">
        <v>27.789000000000001</v>
      </c>
      <c r="I19" s="46">
        <v>32.640500000000003</v>
      </c>
      <c r="J19" s="46">
        <v>24.276700000000002</v>
      </c>
      <c r="K19" s="46">
        <v>19.482199999999999</v>
      </c>
      <c r="L19" s="46">
        <v>28.739899999999999</v>
      </c>
      <c r="M19" s="46">
        <v>20.752099999999999</v>
      </c>
      <c r="N19" s="46">
        <v>11.6456</v>
      </c>
      <c r="O19" s="46">
        <v>21.366399999999999</v>
      </c>
      <c r="P19" s="46">
        <v>11.5387</v>
      </c>
      <c r="Q19" s="46">
        <v>0</v>
      </c>
      <c r="R19" s="46">
        <v>12.591200000000001</v>
      </c>
      <c r="S19" s="46">
        <v>10.8866</v>
      </c>
    </row>
    <row r="20" spans="1:19" ht="15" hidden="1" customHeight="1" outlineLevel="1">
      <c r="A20" s="9">
        <v>40817</v>
      </c>
      <c r="B20" s="46">
        <v>27.866099999999999</v>
      </c>
      <c r="C20" s="46">
        <v>32.597799999999999</v>
      </c>
      <c r="D20" s="46">
        <v>23.6143</v>
      </c>
      <c r="E20" s="46">
        <v>19.540700000000001</v>
      </c>
      <c r="F20" s="46">
        <v>26.622499999999999</v>
      </c>
      <c r="G20" s="46">
        <v>21.908200000000001</v>
      </c>
      <c r="H20" s="46">
        <v>28.070599999999999</v>
      </c>
      <c r="I20" s="46">
        <v>32.606499999999997</v>
      </c>
      <c r="J20" s="46">
        <v>23.897500000000001</v>
      </c>
      <c r="K20" s="46">
        <v>19.728200000000001</v>
      </c>
      <c r="L20" s="46">
        <v>26.662700000000001</v>
      </c>
      <c r="M20" s="46">
        <v>22.551100000000002</v>
      </c>
      <c r="N20" s="46">
        <v>12.3368</v>
      </c>
      <c r="O20" s="46">
        <v>20.805</v>
      </c>
      <c r="P20" s="46">
        <v>12.1014</v>
      </c>
      <c r="Q20" s="46">
        <v>12</v>
      </c>
      <c r="R20" s="46">
        <v>15.546200000000001</v>
      </c>
      <c r="S20" s="46">
        <v>11.7697</v>
      </c>
    </row>
    <row r="21" spans="1:19" ht="15" hidden="1" customHeight="1" outlineLevel="1">
      <c r="A21" s="9">
        <v>40848</v>
      </c>
      <c r="B21" s="46">
        <v>24.650099999999998</v>
      </c>
      <c r="C21" s="46">
        <v>31.932700000000001</v>
      </c>
      <c r="D21" s="46">
        <v>19.594000000000001</v>
      </c>
      <c r="E21" s="46">
        <v>15.989800000000001</v>
      </c>
      <c r="F21" s="46">
        <v>25.4833</v>
      </c>
      <c r="G21" s="46">
        <v>16.306899999999999</v>
      </c>
      <c r="H21" s="46">
        <v>25.003900000000002</v>
      </c>
      <c r="I21" s="46">
        <v>31.9437</v>
      </c>
      <c r="J21" s="46">
        <v>20.002600000000001</v>
      </c>
      <c r="K21" s="46">
        <v>15.989800000000001</v>
      </c>
      <c r="L21" s="46">
        <v>25.488900000000001</v>
      </c>
      <c r="M21" s="46">
        <v>17.391500000000001</v>
      </c>
      <c r="N21" s="46">
        <v>9.2985000000000007</v>
      </c>
      <c r="O21" s="46">
        <v>20.176600000000001</v>
      </c>
      <c r="P21" s="46">
        <v>9.1119000000000003</v>
      </c>
      <c r="Q21" s="46">
        <v>0</v>
      </c>
      <c r="R21" s="46">
        <v>11.625</v>
      </c>
      <c r="S21" s="46">
        <v>9.1019000000000005</v>
      </c>
    </row>
    <row r="22" spans="1:19" ht="15" hidden="1" customHeight="1" outlineLevel="1">
      <c r="A22" s="9">
        <v>40878</v>
      </c>
      <c r="B22" s="46">
        <v>27.241099999999999</v>
      </c>
      <c r="C22" s="46">
        <v>32.8337</v>
      </c>
      <c r="D22" s="46">
        <v>21.6145</v>
      </c>
      <c r="E22" s="46">
        <v>21.548200000000001</v>
      </c>
      <c r="F22" s="46">
        <v>25.3977</v>
      </c>
      <c r="G22" s="46">
        <v>15.9457</v>
      </c>
      <c r="H22" s="46">
        <v>27.839400000000001</v>
      </c>
      <c r="I22" s="46">
        <v>32.8386</v>
      </c>
      <c r="J22" s="46">
        <v>22.422999999999998</v>
      </c>
      <c r="K22" s="46">
        <v>21.548200000000001</v>
      </c>
      <c r="L22" s="46">
        <v>25.4072</v>
      </c>
      <c r="M22" s="46">
        <v>17.458600000000001</v>
      </c>
      <c r="N22" s="46">
        <v>11.2149</v>
      </c>
      <c r="O22" s="46">
        <v>20.784600000000001</v>
      </c>
      <c r="P22" s="46">
        <v>11.1609</v>
      </c>
      <c r="Q22" s="46">
        <v>0</v>
      </c>
      <c r="R22" s="46">
        <v>15.0937</v>
      </c>
      <c r="S22" s="46">
        <v>11.1379</v>
      </c>
    </row>
    <row r="23" spans="1:19" ht="15" hidden="1" customHeight="1" outlineLevel="1">
      <c r="A23" s="9">
        <v>40909</v>
      </c>
      <c r="B23" s="46">
        <v>28.9636</v>
      </c>
      <c r="C23" s="46">
        <v>32.787599999999998</v>
      </c>
      <c r="D23" s="46">
        <v>23.8874</v>
      </c>
      <c r="E23" s="46">
        <v>18.5382</v>
      </c>
      <c r="F23" s="46">
        <v>30.115400000000001</v>
      </c>
      <c r="G23" s="46">
        <v>19.7135</v>
      </c>
      <c r="H23" s="46">
        <v>29.0425</v>
      </c>
      <c r="I23" s="46">
        <v>32.7883</v>
      </c>
      <c r="J23" s="46">
        <v>24.008199999999999</v>
      </c>
      <c r="K23" s="46">
        <v>18.5382</v>
      </c>
      <c r="L23" s="46">
        <v>30.143999999999998</v>
      </c>
      <c r="M23" s="46">
        <v>19.970700000000001</v>
      </c>
      <c r="N23" s="46">
        <v>14.267300000000001</v>
      </c>
      <c r="O23" s="46">
        <v>20.395900000000001</v>
      </c>
      <c r="P23" s="46">
        <v>14.2258</v>
      </c>
      <c r="Q23" s="46">
        <v>0</v>
      </c>
      <c r="R23" s="46">
        <v>10.4581</v>
      </c>
      <c r="S23" s="46">
        <v>14.429500000000001</v>
      </c>
    </row>
    <row r="24" spans="1:19" ht="15" hidden="1" customHeight="1" outlineLevel="1">
      <c r="A24" s="9">
        <v>40940</v>
      </c>
      <c r="B24" s="46">
        <v>26.383199999999999</v>
      </c>
      <c r="C24" s="46">
        <v>32.787599999999998</v>
      </c>
      <c r="D24" s="46">
        <v>23.8874</v>
      </c>
      <c r="E24" s="46">
        <v>18.5382</v>
      </c>
      <c r="F24" s="46">
        <v>30.115400000000001</v>
      </c>
      <c r="G24" s="46">
        <v>19.7135</v>
      </c>
      <c r="H24" s="46">
        <v>29.0425</v>
      </c>
      <c r="I24" s="46">
        <v>32.7883</v>
      </c>
      <c r="J24" s="46">
        <v>24.008199999999999</v>
      </c>
      <c r="K24" s="46">
        <v>18.5382</v>
      </c>
      <c r="L24" s="46">
        <v>30.143999999999998</v>
      </c>
      <c r="M24" s="46">
        <v>19.970700000000001</v>
      </c>
      <c r="N24" s="46">
        <v>14.267300000000001</v>
      </c>
      <c r="O24" s="46">
        <v>20.395900000000001</v>
      </c>
      <c r="P24" s="46">
        <v>14.2258</v>
      </c>
      <c r="Q24" s="46">
        <v>0</v>
      </c>
      <c r="R24" s="46">
        <v>10.4581</v>
      </c>
      <c r="S24" s="46">
        <v>14.429500000000001</v>
      </c>
    </row>
    <row r="25" spans="1:19" ht="15" hidden="1" customHeight="1" outlineLevel="1">
      <c r="A25" s="9">
        <v>40969</v>
      </c>
      <c r="B25" s="46">
        <v>27.659099999999999</v>
      </c>
      <c r="C25" s="46">
        <v>31.2257</v>
      </c>
      <c r="D25" s="46">
        <v>24.840499999999999</v>
      </c>
      <c r="E25" s="46">
        <v>22.145800000000001</v>
      </c>
      <c r="F25" s="46">
        <v>27.6538</v>
      </c>
      <c r="G25" s="46">
        <v>22.222000000000001</v>
      </c>
      <c r="H25" s="46">
        <v>27.933399999999999</v>
      </c>
      <c r="I25" s="46">
        <v>31.227599999999999</v>
      </c>
      <c r="J25" s="46">
        <v>25.256599999999999</v>
      </c>
      <c r="K25" s="46">
        <v>22.145800000000001</v>
      </c>
      <c r="L25" s="46">
        <v>27.7578</v>
      </c>
      <c r="M25" s="46">
        <v>23.592700000000001</v>
      </c>
      <c r="N25" s="46">
        <v>10.226599999999999</v>
      </c>
      <c r="O25" s="46">
        <v>20.177900000000001</v>
      </c>
      <c r="P25" s="46">
        <v>10.178000000000001</v>
      </c>
      <c r="Q25" s="46">
        <v>0</v>
      </c>
      <c r="R25" s="46">
        <v>12.514200000000001</v>
      </c>
      <c r="S25" s="46">
        <v>9.8589000000000002</v>
      </c>
    </row>
    <row r="26" spans="1:19" ht="15" hidden="1" customHeight="1" outlineLevel="1">
      <c r="A26" s="9">
        <v>41000</v>
      </c>
      <c r="B26" s="46">
        <v>26.461600000000001</v>
      </c>
      <c r="C26" s="46">
        <v>30.646899999999999</v>
      </c>
      <c r="D26" s="46">
        <v>23.641500000000001</v>
      </c>
      <c r="E26" s="46">
        <v>19.744499999999999</v>
      </c>
      <c r="F26" s="46">
        <v>26.4251</v>
      </c>
      <c r="G26" s="46">
        <v>22.884799999999998</v>
      </c>
      <c r="H26" s="46">
        <v>26.579499999999999</v>
      </c>
      <c r="I26" s="46">
        <v>30.646999999999998</v>
      </c>
      <c r="J26" s="46">
        <v>23.7988</v>
      </c>
      <c r="K26" s="46">
        <v>19.8231</v>
      </c>
      <c r="L26" s="46">
        <v>26.446300000000001</v>
      </c>
      <c r="M26" s="46">
        <v>23.4437</v>
      </c>
      <c r="N26" s="46">
        <v>12.839399999999999</v>
      </c>
      <c r="O26" s="46">
        <v>21.805399999999999</v>
      </c>
      <c r="P26" s="46">
        <v>12.8323</v>
      </c>
      <c r="Q26" s="46">
        <v>14.7936</v>
      </c>
      <c r="R26" s="46">
        <v>13.338900000000001</v>
      </c>
      <c r="S26" s="46">
        <v>11.629</v>
      </c>
    </row>
    <row r="27" spans="1:19" ht="15" hidden="1" customHeight="1" outlineLevel="1">
      <c r="A27" s="9">
        <v>41030</v>
      </c>
      <c r="B27" s="46">
        <v>27.5318</v>
      </c>
      <c r="C27" s="46">
        <v>31.322600000000001</v>
      </c>
      <c r="D27" s="46">
        <v>24.611499999999999</v>
      </c>
      <c r="E27" s="46">
        <v>20.624600000000001</v>
      </c>
      <c r="F27" s="46">
        <v>26.3047</v>
      </c>
      <c r="G27" s="46">
        <v>26.006699999999999</v>
      </c>
      <c r="H27" s="46">
        <v>27.543700000000001</v>
      </c>
      <c r="I27" s="46">
        <v>31.328299999999999</v>
      </c>
      <c r="J27" s="46">
        <v>24.626100000000001</v>
      </c>
      <c r="K27" s="46">
        <v>20.624600000000001</v>
      </c>
      <c r="L27" s="46">
        <v>26.309000000000001</v>
      </c>
      <c r="M27" s="46">
        <v>26.077200000000001</v>
      </c>
      <c r="N27" s="46">
        <v>15.092700000000001</v>
      </c>
      <c r="O27" s="46">
        <v>21.121200000000002</v>
      </c>
      <c r="P27" s="46">
        <v>13.050599999999999</v>
      </c>
      <c r="Q27" s="46">
        <v>0</v>
      </c>
      <c r="R27" s="46">
        <v>16.4268</v>
      </c>
      <c r="S27" s="46">
        <v>12.3307</v>
      </c>
    </row>
    <row r="28" spans="1:19" ht="15" hidden="1" customHeight="1" outlineLevel="1">
      <c r="A28" s="9">
        <v>41061</v>
      </c>
      <c r="B28" s="46">
        <v>26.051100000000002</v>
      </c>
      <c r="C28" s="46">
        <v>30.376000000000001</v>
      </c>
      <c r="D28" s="46">
        <v>23.447600000000001</v>
      </c>
      <c r="E28" s="46">
        <v>17.875399999999999</v>
      </c>
      <c r="F28" s="46">
        <v>26.700900000000001</v>
      </c>
      <c r="G28" s="46">
        <v>24.7379</v>
      </c>
      <c r="H28" s="46">
        <v>26.1036</v>
      </c>
      <c r="I28" s="46">
        <v>30.377600000000001</v>
      </c>
      <c r="J28" s="46">
        <v>23.514099999999999</v>
      </c>
      <c r="K28" s="46">
        <v>17.955200000000001</v>
      </c>
      <c r="L28" s="46">
        <v>26.705100000000002</v>
      </c>
      <c r="M28" s="46">
        <v>24.781300000000002</v>
      </c>
      <c r="N28" s="46">
        <v>13.5351</v>
      </c>
      <c r="O28" s="46">
        <v>20.427900000000001</v>
      </c>
      <c r="P28" s="46">
        <v>13.436400000000001</v>
      </c>
      <c r="Q28" s="46">
        <v>13.4072</v>
      </c>
      <c r="R28" s="46">
        <v>16.619700000000002</v>
      </c>
      <c r="S28" s="46">
        <v>12.9246</v>
      </c>
    </row>
    <row r="29" spans="1:19" ht="15" hidden="1" customHeight="1" outlineLevel="1">
      <c r="A29" s="9">
        <v>41091</v>
      </c>
      <c r="B29" s="46">
        <v>27.386199999999999</v>
      </c>
      <c r="C29" s="46">
        <v>30.1998</v>
      </c>
      <c r="D29" s="46">
        <v>25.617699999999999</v>
      </c>
      <c r="E29" s="46">
        <v>21.4284</v>
      </c>
      <c r="F29" s="46">
        <v>27.923200000000001</v>
      </c>
      <c r="G29" s="46">
        <v>24.621099999999998</v>
      </c>
      <c r="H29" s="46">
        <v>27.500900000000001</v>
      </c>
      <c r="I29" s="46">
        <v>30.202000000000002</v>
      </c>
      <c r="J29" s="46">
        <v>25.782599999999999</v>
      </c>
      <c r="K29" s="46">
        <v>21.4284</v>
      </c>
      <c r="L29" s="46">
        <v>28.262899999999998</v>
      </c>
      <c r="M29" s="46">
        <v>24.657399999999999</v>
      </c>
      <c r="N29" s="46">
        <v>12.2591</v>
      </c>
      <c r="O29" s="46">
        <v>19.767199999999999</v>
      </c>
      <c r="P29" s="46">
        <v>12.1761</v>
      </c>
      <c r="Q29" s="46">
        <v>0</v>
      </c>
      <c r="R29" s="46">
        <v>12.0776</v>
      </c>
      <c r="S29" s="46">
        <v>13.827299999999999</v>
      </c>
    </row>
    <row r="30" spans="1:19" ht="15" hidden="1" customHeight="1" outlineLevel="1">
      <c r="A30" s="9">
        <v>41122</v>
      </c>
      <c r="B30" s="46">
        <v>27.685700000000001</v>
      </c>
      <c r="C30" s="46">
        <v>32.0593</v>
      </c>
      <c r="D30" s="46">
        <v>24.140499999999999</v>
      </c>
      <c r="E30" s="46">
        <v>21.3034</v>
      </c>
      <c r="F30" s="46">
        <v>27.010999999999999</v>
      </c>
      <c r="G30" s="46">
        <v>21.137599999999999</v>
      </c>
      <c r="H30" s="46">
        <v>27.701000000000001</v>
      </c>
      <c r="I30" s="46">
        <v>32.06</v>
      </c>
      <c r="J30" s="46">
        <v>24.162800000000001</v>
      </c>
      <c r="K30" s="46">
        <v>21.3034</v>
      </c>
      <c r="L30" s="46">
        <v>27.046299999999999</v>
      </c>
      <c r="M30" s="46">
        <v>21.1584</v>
      </c>
      <c r="N30" s="46">
        <v>8.6272000000000002</v>
      </c>
      <c r="O30" s="46">
        <v>20.5855</v>
      </c>
      <c r="P30" s="46">
        <v>8.1948000000000008</v>
      </c>
      <c r="Q30" s="46">
        <v>0</v>
      </c>
      <c r="R30" s="46">
        <v>3.7427999999999999</v>
      </c>
      <c r="S30" s="46">
        <v>13.528499999999999</v>
      </c>
    </row>
    <row r="31" spans="1:19" ht="15" hidden="1" customHeight="1" outlineLevel="1">
      <c r="A31" s="9">
        <v>41153</v>
      </c>
      <c r="B31" s="46">
        <v>26.942499999999999</v>
      </c>
      <c r="C31" s="46">
        <v>31.124700000000001</v>
      </c>
      <c r="D31" s="46">
        <v>24.086200000000002</v>
      </c>
      <c r="E31" s="46">
        <v>21.422799999999999</v>
      </c>
      <c r="F31" s="46">
        <v>27.7683</v>
      </c>
      <c r="G31" s="46">
        <v>17.2927</v>
      </c>
      <c r="H31" s="46">
        <v>27.2561</v>
      </c>
      <c r="I31" s="46">
        <v>31.120100000000001</v>
      </c>
      <c r="J31" s="46">
        <v>24.515799999999999</v>
      </c>
      <c r="K31" s="46">
        <v>21.422799999999999</v>
      </c>
      <c r="L31" s="46">
        <v>27.771799999999999</v>
      </c>
      <c r="M31" s="46">
        <v>18.382400000000001</v>
      </c>
      <c r="N31" s="46">
        <v>13.4885</v>
      </c>
      <c r="O31" s="46">
        <v>36.584000000000003</v>
      </c>
      <c r="P31" s="46">
        <v>13.1395</v>
      </c>
      <c r="Q31" s="46">
        <v>0</v>
      </c>
      <c r="R31" s="46">
        <v>15.422800000000001</v>
      </c>
      <c r="S31" s="46">
        <v>13.1304</v>
      </c>
    </row>
    <row r="32" spans="1:19" ht="15" hidden="1" customHeight="1" outlineLevel="1">
      <c r="A32" s="9">
        <v>41183</v>
      </c>
      <c r="B32" s="46">
        <v>26.934200000000001</v>
      </c>
      <c r="C32" s="46">
        <v>30.857500000000002</v>
      </c>
      <c r="D32" s="46">
        <v>24.3507</v>
      </c>
      <c r="E32" s="46">
        <v>21.444299999999998</v>
      </c>
      <c r="F32" s="46">
        <v>28.275400000000001</v>
      </c>
      <c r="G32" s="46">
        <v>17.973400000000002</v>
      </c>
      <c r="H32" s="46">
        <v>27.070499999999999</v>
      </c>
      <c r="I32" s="46">
        <v>30.857399999999998</v>
      </c>
      <c r="J32" s="46">
        <v>24.532900000000001</v>
      </c>
      <c r="K32" s="46">
        <v>21.465299999999999</v>
      </c>
      <c r="L32" s="46">
        <v>28.290400000000002</v>
      </c>
      <c r="M32" s="46">
        <v>18.418199999999999</v>
      </c>
      <c r="N32" s="46">
        <v>13.9895</v>
      </c>
      <c r="O32" s="46">
        <v>36.072299999999998</v>
      </c>
      <c r="P32" s="46">
        <v>13.986000000000001</v>
      </c>
      <c r="Q32" s="46">
        <v>13</v>
      </c>
      <c r="R32" s="46">
        <v>12.885</v>
      </c>
      <c r="S32" s="46">
        <v>14.071899999999999</v>
      </c>
    </row>
    <row r="33" spans="1:19" ht="15" hidden="1" customHeight="1" outlineLevel="1">
      <c r="A33" s="9">
        <v>41214</v>
      </c>
      <c r="B33" s="46">
        <v>27.4816</v>
      </c>
      <c r="C33" s="46">
        <v>30.993099999999998</v>
      </c>
      <c r="D33" s="46">
        <v>25.0168</v>
      </c>
      <c r="E33" s="46">
        <v>20.578399999999998</v>
      </c>
      <c r="F33" s="46">
        <v>28.786300000000001</v>
      </c>
      <c r="G33" s="46">
        <v>23.141999999999999</v>
      </c>
      <c r="H33" s="46">
        <v>27.789400000000001</v>
      </c>
      <c r="I33" s="46">
        <v>30.991900000000001</v>
      </c>
      <c r="J33" s="46">
        <v>25.471800000000002</v>
      </c>
      <c r="K33" s="46">
        <v>20.6005</v>
      </c>
      <c r="L33" s="46">
        <v>28.786300000000001</v>
      </c>
      <c r="M33" s="46">
        <v>24.861599999999999</v>
      </c>
      <c r="N33" s="46">
        <v>10.525</v>
      </c>
      <c r="O33" s="46">
        <v>37.961300000000001</v>
      </c>
      <c r="P33" s="46">
        <v>10.4139</v>
      </c>
      <c r="Q33" s="46">
        <v>13</v>
      </c>
      <c r="R33" s="46">
        <v>0</v>
      </c>
      <c r="S33" s="46">
        <v>10.34</v>
      </c>
    </row>
    <row r="34" spans="1:19" ht="15" hidden="1" customHeight="1" outlineLevel="1">
      <c r="A34" s="9">
        <v>41244</v>
      </c>
      <c r="B34" s="46">
        <v>27.199100000000001</v>
      </c>
      <c r="C34" s="46">
        <v>30.884899999999998</v>
      </c>
      <c r="D34" s="46">
        <v>23.9709</v>
      </c>
      <c r="E34" s="46">
        <v>22.2485</v>
      </c>
      <c r="F34" s="46">
        <v>26.185300000000002</v>
      </c>
      <c r="G34" s="46">
        <v>18.086200000000002</v>
      </c>
      <c r="H34" s="46">
        <v>27.213899999999999</v>
      </c>
      <c r="I34" s="46">
        <v>30.884699999999999</v>
      </c>
      <c r="J34" s="46">
        <v>23.9925</v>
      </c>
      <c r="K34" s="46">
        <v>22.316199999999998</v>
      </c>
      <c r="L34" s="46">
        <v>26.185300000000002</v>
      </c>
      <c r="M34" s="46">
        <v>18.086200000000002</v>
      </c>
      <c r="N34" s="46">
        <v>13.232900000000001</v>
      </c>
      <c r="O34" s="46">
        <v>36.518000000000001</v>
      </c>
      <c r="P34" s="46">
        <v>13</v>
      </c>
      <c r="Q34" s="46">
        <v>13</v>
      </c>
      <c r="R34" s="46">
        <v>0</v>
      </c>
      <c r="S34" s="46" t="s">
        <v>123</v>
      </c>
    </row>
    <row r="35" spans="1:19" ht="15" hidden="1" customHeight="1" outlineLevel="1">
      <c r="A35" s="9">
        <v>41275</v>
      </c>
      <c r="B35" s="46">
        <v>29.767600000000002</v>
      </c>
      <c r="C35" s="46">
        <v>31.190999999999999</v>
      </c>
      <c r="D35" s="46">
        <v>28.027100000000001</v>
      </c>
      <c r="E35" s="46">
        <v>23.271599999999999</v>
      </c>
      <c r="F35" s="46">
        <v>29.7469</v>
      </c>
      <c r="G35" s="46">
        <v>33.612099999999998</v>
      </c>
      <c r="H35" s="46">
        <v>29.766300000000001</v>
      </c>
      <c r="I35" s="46">
        <v>31.189</v>
      </c>
      <c r="J35" s="46">
        <v>28.027200000000001</v>
      </c>
      <c r="K35" s="46">
        <v>23.271599999999999</v>
      </c>
      <c r="L35" s="46">
        <v>29.7469</v>
      </c>
      <c r="M35" s="46">
        <v>33.613900000000001</v>
      </c>
      <c r="N35" s="46">
        <v>36.173400000000001</v>
      </c>
      <c r="O35" s="46">
        <v>36.501600000000003</v>
      </c>
      <c r="P35" s="46">
        <v>24</v>
      </c>
      <c r="Q35" s="46">
        <v>0</v>
      </c>
      <c r="R35" s="46">
        <v>0</v>
      </c>
      <c r="S35" s="46">
        <v>24</v>
      </c>
    </row>
    <row r="36" spans="1:19" ht="15" hidden="1" customHeight="1" outlineLevel="1">
      <c r="A36" s="9">
        <v>41306</v>
      </c>
      <c r="B36" s="46">
        <v>28.3032</v>
      </c>
      <c r="C36" s="46">
        <v>29.5761</v>
      </c>
      <c r="D36" s="46">
        <v>27.024999999999999</v>
      </c>
      <c r="E36" s="46">
        <v>21.335999999999999</v>
      </c>
      <c r="F36" s="46">
        <v>30.4314</v>
      </c>
      <c r="G36" s="46">
        <v>25.289899999999999</v>
      </c>
      <c r="H36" s="46">
        <v>28.546399999999998</v>
      </c>
      <c r="I36" s="46">
        <v>29.5761</v>
      </c>
      <c r="J36" s="46">
        <v>27.484100000000002</v>
      </c>
      <c r="K36" s="46">
        <v>21.335999999999999</v>
      </c>
      <c r="L36" s="46">
        <v>30.4314</v>
      </c>
      <c r="M36" s="46">
        <v>29.3111</v>
      </c>
      <c r="N36" s="46">
        <v>10.2441</v>
      </c>
      <c r="O36" s="46">
        <v>36.514000000000003</v>
      </c>
      <c r="P36" s="46">
        <v>10.2415</v>
      </c>
      <c r="Q36" s="46">
        <v>0</v>
      </c>
      <c r="R36" s="46">
        <v>0</v>
      </c>
      <c r="S36" s="46">
        <v>10.2415</v>
      </c>
    </row>
    <row r="37" spans="1:19" ht="15" hidden="1" customHeight="1" outlineLevel="1">
      <c r="A37" s="9">
        <v>41334</v>
      </c>
      <c r="B37" s="46">
        <v>27.831399999999999</v>
      </c>
      <c r="C37" s="46">
        <v>30.1782</v>
      </c>
      <c r="D37" s="46">
        <v>25.5487</v>
      </c>
      <c r="E37" s="46">
        <v>22.564800000000002</v>
      </c>
      <c r="F37" s="46">
        <v>26.793199999999999</v>
      </c>
      <c r="G37" s="46">
        <v>25.8537</v>
      </c>
      <c r="H37" s="46">
        <v>27.831299999999999</v>
      </c>
      <c r="I37" s="46">
        <v>30.178000000000001</v>
      </c>
      <c r="J37" s="46">
        <v>25.5487</v>
      </c>
      <c r="K37" s="46">
        <v>22.564800000000002</v>
      </c>
      <c r="L37" s="46">
        <v>26.793199999999999</v>
      </c>
      <c r="M37" s="46">
        <v>25.8537</v>
      </c>
      <c r="N37" s="46">
        <v>35.5441</v>
      </c>
      <c r="O37" s="46">
        <v>35.5441</v>
      </c>
      <c r="P37" s="46">
        <v>0</v>
      </c>
      <c r="Q37" s="46">
        <v>0</v>
      </c>
      <c r="R37" s="46">
        <v>0</v>
      </c>
      <c r="S37" s="46" t="s">
        <v>123</v>
      </c>
    </row>
    <row r="38" spans="1:19" ht="15" hidden="1" customHeight="1" outlineLevel="1">
      <c r="A38" s="9">
        <v>41365</v>
      </c>
      <c r="B38" s="46">
        <v>34.251199999999997</v>
      </c>
      <c r="C38" s="46">
        <v>35.267200000000003</v>
      </c>
      <c r="D38" s="46">
        <v>26.355899999999998</v>
      </c>
      <c r="E38" s="46">
        <v>22.464200000000002</v>
      </c>
      <c r="F38" s="46">
        <v>28.6127</v>
      </c>
      <c r="G38" s="46">
        <v>23.2455</v>
      </c>
      <c r="H38" s="46">
        <v>34.251199999999997</v>
      </c>
      <c r="I38" s="46">
        <v>35.267200000000003</v>
      </c>
      <c r="J38" s="46">
        <v>26.355899999999998</v>
      </c>
      <c r="K38" s="46">
        <v>22.464200000000002</v>
      </c>
      <c r="L38" s="46">
        <v>28.6127</v>
      </c>
      <c r="M38" s="46">
        <v>23.2455</v>
      </c>
      <c r="N38" s="46">
        <v>42.018000000000001</v>
      </c>
      <c r="O38" s="46">
        <v>42.018000000000001</v>
      </c>
      <c r="P38" s="46">
        <v>0</v>
      </c>
      <c r="Q38" s="46">
        <v>0</v>
      </c>
      <c r="R38" s="46">
        <v>0</v>
      </c>
      <c r="S38" s="46" t="s">
        <v>123</v>
      </c>
    </row>
    <row r="39" spans="1:19" ht="15" hidden="1" customHeight="1" outlineLevel="1">
      <c r="A39" s="9">
        <v>41395</v>
      </c>
      <c r="B39" s="46">
        <v>28.303599999999999</v>
      </c>
      <c r="C39" s="46">
        <v>29.599299999999999</v>
      </c>
      <c r="D39" s="46">
        <v>27.01</v>
      </c>
      <c r="E39" s="46">
        <v>23.774799999999999</v>
      </c>
      <c r="F39" s="46">
        <v>29.1358</v>
      </c>
      <c r="G39" s="46">
        <v>22.1021</v>
      </c>
      <c r="H39" s="46">
        <v>28.3035</v>
      </c>
      <c r="I39" s="46">
        <v>29.599299999999999</v>
      </c>
      <c r="J39" s="46">
        <v>27.01</v>
      </c>
      <c r="K39" s="46">
        <v>23.774799999999999</v>
      </c>
      <c r="L39" s="46">
        <v>29.1358</v>
      </c>
      <c r="M39" s="46">
        <v>22.1021</v>
      </c>
      <c r="N39" s="46">
        <v>43.448900000000002</v>
      </c>
      <c r="O39" s="46">
        <v>43.448900000000002</v>
      </c>
      <c r="P39" s="46">
        <v>0</v>
      </c>
      <c r="Q39" s="46">
        <v>0</v>
      </c>
      <c r="R39" s="46">
        <v>0</v>
      </c>
      <c r="S39" s="46" t="s">
        <v>123</v>
      </c>
    </row>
    <row r="40" spans="1:19" ht="15" hidden="1" customHeight="1" outlineLevel="1">
      <c r="A40" s="9">
        <v>41426</v>
      </c>
      <c r="B40" s="46">
        <v>27.912400000000002</v>
      </c>
      <c r="C40" s="46">
        <v>28.4193</v>
      </c>
      <c r="D40" s="46">
        <v>27.539000000000001</v>
      </c>
      <c r="E40" s="46">
        <v>23.991900000000001</v>
      </c>
      <c r="F40" s="46">
        <v>28.745000000000001</v>
      </c>
      <c r="G40" s="46">
        <v>27.265699999999999</v>
      </c>
      <c r="H40" s="46">
        <v>27.912400000000002</v>
      </c>
      <c r="I40" s="46">
        <v>28.4192</v>
      </c>
      <c r="J40" s="46">
        <v>27.539000000000001</v>
      </c>
      <c r="K40" s="46">
        <v>23.991900000000001</v>
      </c>
      <c r="L40" s="46">
        <v>28.745000000000001</v>
      </c>
      <c r="M40" s="46">
        <v>27.265699999999999</v>
      </c>
      <c r="N40" s="46">
        <v>36.343000000000004</v>
      </c>
      <c r="O40" s="46">
        <v>36.343000000000004</v>
      </c>
      <c r="P40" s="46">
        <v>0</v>
      </c>
      <c r="Q40" s="46">
        <v>0</v>
      </c>
      <c r="R40" s="46">
        <v>0</v>
      </c>
      <c r="S40" s="46">
        <v>0</v>
      </c>
    </row>
    <row r="41" spans="1:19" ht="15" hidden="1" customHeight="1" outlineLevel="1">
      <c r="A41" s="9">
        <v>41456</v>
      </c>
      <c r="B41" s="46">
        <v>27.310300000000002</v>
      </c>
      <c r="C41" s="46">
        <v>28.497</v>
      </c>
      <c r="D41" s="46">
        <v>26.404399999999999</v>
      </c>
      <c r="E41" s="46">
        <v>22.9436</v>
      </c>
      <c r="F41" s="46">
        <v>28.1434</v>
      </c>
      <c r="G41" s="46">
        <v>24.904900000000001</v>
      </c>
      <c r="H41" s="46">
        <v>27.290500000000002</v>
      </c>
      <c r="I41" s="46">
        <v>28.3764</v>
      </c>
      <c r="J41" s="46">
        <v>26.462199999999999</v>
      </c>
      <c r="K41" s="46">
        <v>23.116700000000002</v>
      </c>
      <c r="L41" s="46">
        <v>28.1434</v>
      </c>
      <c r="M41" s="46">
        <v>24.904900000000001</v>
      </c>
      <c r="N41" s="46">
        <v>31.183900000000001</v>
      </c>
      <c r="O41" s="46">
        <v>49.497900000000001</v>
      </c>
      <c r="P41" s="46">
        <v>13.998200000000001</v>
      </c>
      <c r="Q41" s="46">
        <v>13.998200000000001</v>
      </c>
      <c r="R41" s="46">
        <v>0</v>
      </c>
      <c r="S41" s="46" t="s">
        <v>123</v>
      </c>
    </row>
    <row r="42" spans="1:19" ht="15" hidden="1" customHeight="1" outlineLevel="1">
      <c r="A42" s="9">
        <v>41487</v>
      </c>
      <c r="B42" s="46">
        <v>25.794699999999999</v>
      </c>
      <c r="C42" s="46">
        <v>26.5563</v>
      </c>
      <c r="D42" s="46">
        <v>25.301100000000002</v>
      </c>
      <c r="E42" s="46">
        <v>22.505299999999998</v>
      </c>
      <c r="F42" s="46">
        <v>26.721</v>
      </c>
      <c r="G42" s="46">
        <v>22.2971</v>
      </c>
      <c r="H42" s="46">
        <v>25.791699999999999</v>
      </c>
      <c r="I42" s="46">
        <v>26.549099999999999</v>
      </c>
      <c r="J42" s="46">
        <v>25.301100000000002</v>
      </c>
      <c r="K42" s="46">
        <v>22.505299999999998</v>
      </c>
      <c r="L42" s="46">
        <v>26.721</v>
      </c>
      <c r="M42" s="46">
        <v>22.2971</v>
      </c>
      <c r="N42" s="46">
        <v>41.3523</v>
      </c>
      <c r="O42" s="46">
        <v>41.3523</v>
      </c>
      <c r="P42" s="46">
        <v>0</v>
      </c>
      <c r="Q42" s="46">
        <v>0</v>
      </c>
      <c r="R42" s="46">
        <v>0</v>
      </c>
      <c r="S42" s="46" t="s">
        <v>123</v>
      </c>
    </row>
    <row r="43" spans="1:19" ht="15" hidden="1" customHeight="1" outlineLevel="1">
      <c r="A43" s="9">
        <v>41518</v>
      </c>
      <c r="B43" s="46">
        <v>24.9239</v>
      </c>
      <c r="C43" s="46">
        <v>25.101700000000001</v>
      </c>
      <c r="D43" s="46">
        <v>24.785399999999999</v>
      </c>
      <c r="E43" s="46">
        <v>23.0488</v>
      </c>
      <c r="F43" s="46">
        <v>26.149699999999999</v>
      </c>
      <c r="G43" s="46">
        <v>21.117999999999999</v>
      </c>
      <c r="H43" s="46">
        <v>24.9239</v>
      </c>
      <c r="I43" s="46">
        <v>25.101700000000001</v>
      </c>
      <c r="J43" s="46">
        <v>24.785399999999999</v>
      </c>
      <c r="K43" s="46">
        <v>23.0488</v>
      </c>
      <c r="L43" s="46">
        <v>26.149699999999999</v>
      </c>
      <c r="M43" s="46">
        <v>21.117999999999999</v>
      </c>
      <c r="N43" s="46">
        <v>37.9694</v>
      </c>
      <c r="O43" s="46">
        <v>37.9694</v>
      </c>
      <c r="P43" s="46">
        <v>0</v>
      </c>
      <c r="Q43" s="46">
        <v>0</v>
      </c>
      <c r="R43" s="46">
        <v>0</v>
      </c>
      <c r="S43" s="46" t="s">
        <v>123</v>
      </c>
    </row>
    <row r="44" spans="1:19" ht="15" hidden="1" customHeight="1" outlineLevel="1">
      <c r="A44" s="9">
        <v>41548</v>
      </c>
      <c r="B44" s="46">
        <v>25.524000000000001</v>
      </c>
      <c r="C44" s="46">
        <v>25.729299999999999</v>
      </c>
      <c r="D44" s="46">
        <v>25.360399999999998</v>
      </c>
      <c r="E44" s="46">
        <v>20.740200000000002</v>
      </c>
      <c r="F44" s="46">
        <v>28.001899999999999</v>
      </c>
      <c r="G44" s="46">
        <v>22.235399999999998</v>
      </c>
      <c r="H44" s="46">
        <v>25.524000000000001</v>
      </c>
      <c r="I44" s="46">
        <v>25.729299999999999</v>
      </c>
      <c r="J44" s="46">
        <v>25.360399999999998</v>
      </c>
      <c r="K44" s="46">
        <v>20.740200000000002</v>
      </c>
      <c r="L44" s="46">
        <v>28.001899999999999</v>
      </c>
      <c r="M44" s="46">
        <v>22.235399999999998</v>
      </c>
      <c r="N44" s="46">
        <v>37.600099999999998</v>
      </c>
      <c r="O44" s="46">
        <v>37.600099999999998</v>
      </c>
      <c r="P44" s="46">
        <v>0</v>
      </c>
      <c r="Q44" s="46">
        <v>0</v>
      </c>
      <c r="R44" s="46">
        <v>0</v>
      </c>
      <c r="S44" s="46" t="s">
        <v>123</v>
      </c>
    </row>
    <row r="45" spans="1:19" ht="15" hidden="1" customHeight="1" outlineLevel="1">
      <c r="A45" s="9">
        <v>41579</v>
      </c>
      <c r="B45" s="46">
        <v>26.029399999999999</v>
      </c>
      <c r="C45" s="46">
        <v>26.323</v>
      </c>
      <c r="D45" s="46">
        <v>25.756699999999999</v>
      </c>
      <c r="E45" s="46">
        <v>22.7317</v>
      </c>
      <c r="F45" s="46">
        <v>27.9526</v>
      </c>
      <c r="G45" s="46">
        <v>20.54</v>
      </c>
      <c r="H45" s="46">
        <v>26.2166</v>
      </c>
      <c r="I45" s="46">
        <v>26.323</v>
      </c>
      <c r="J45" s="46">
        <v>26.114000000000001</v>
      </c>
      <c r="K45" s="46">
        <v>22.809899999999999</v>
      </c>
      <c r="L45" s="46">
        <v>27.9526</v>
      </c>
      <c r="M45" s="46">
        <v>21.6355</v>
      </c>
      <c r="N45" s="46">
        <v>16.4482</v>
      </c>
      <c r="O45" s="46">
        <v>38</v>
      </c>
      <c r="P45" s="46">
        <v>16.447900000000001</v>
      </c>
      <c r="Q45" s="46">
        <v>13.5025</v>
      </c>
      <c r="R45" s="46">
        <v>0</v>
      </c>
      <c r="S45" s="46">
        <v>16.579999999999998</v>
      </c>
    </row>
    <row r="46" spans="1:19" ht="15" hidden="1" customHeight="1" outlineLevel="1">
      <c r="A46" s="9">
        <v>41609</v>
      </c>
      <c r="B46" s="46">
        <v>25.9116</v>
      </c>
      <c r="C46" s="46">
        <v>26.4727</v>
      </c>
      <c r="D46" s="46">
        <v>25.4421</v>
      </c>
      <c r="E46" s="46">
        <v>22.138000000000002</v>
      </c>
      <c r="F46" s="46">
        <v>26.963200000000001</v>
      </c>
      <c r="G46" s="46">
        <v>23.588699999999999</v>
      </c>
      <c r="H46" s="46">
        <v>25.952200000000001</v>
      </c>
      <c r="I46" s="46">
        <v>26.4727</v>
      </c>
      <c r="J46" s="46">
        <v>25.514900000000001</v>
      </c>
      <c r="K46" s="46">
        <v>22.213000000000001</v>
      </c>
      <c r="L46" s="46">
        <v>26.963200000000001</v>
      </c>
      <c r="M46" s="46">
        <v>23.938199999999998</v>
      </c>
      <c r="N46" s="46">
        <v>7.1839000000000004</v>
      </c>
      <c r="O46" s="46">
        <v>36.992400000000004</v>
      </c>
      <c r="P46" s="46">
        <v>7.1653000000000002</v>
      </c>
      <c r="Q46" s="46">
        <v>13.998200000000001</v>
      </c>
      <c r="R46" s="46">
        <v>0</v>
      </c>
      <c r="S46" s="46">
        <v>0</v>
      </c>
    </row>
    <row r="47" spans="1:19" ht="15" hidden="1" customHeight="1" outlineLevel="1">
      <c r="A47" s="9">
        <v>41640</v>
      </c>
      <c r="B47" s="46">
        <v>26.688099999999999</v>
      </c>
      <c r="C47" s="46">
        <v>26.6449</v>
      </c>
      <c r="D47" s="46">
        <v>26.725200000000001</v>
      </c>
      <c r="E47" s="46">
        <v>26.910900000000002</v>
      </c>
      <c r="F47" s="46">
        <v>27.719100000000001</v>
      </c>
      <c r="G47" s="46">
        <v>21.9557</v>
      </c>
      <c r="H47" s="46">
        <v>26.688099999999999</v>
      </c>
      <c r="I47" s="46">
        <v>26.6448</v>
      </c>
      <c r="J47" s="46">
        <v>26.725200000000001</v>
      </c>
      <c r="K47" s="46">
        <v>26.910900000000002</v>
      </c>
      <c r="L47" s="46">
        <v>27.719100000000001</v>
      </c>
      <c r="M47" s="46">
        <v>21.9557</v>
      </c>
      <c r="N47" s="46">
        <v>37.548900000000003</v>
      </c>
      <c r="O47" s="46">
        <v>37.548900000000003</v>
      </c>
      <c r="P47" s="46">
        <v>0</v>
      </c>
      <c r="Q47" s="46">
        <v>0</v>
      </c>
      <c r="R47" s="46">
        <v>0</v>
      </c>
      <c r="S47" s="46" t="s">
        <v>123</v>
      </c>
    </row>
    <row r="48" spans="1:19" ht="15" hidden="1" customHeight="1" outlineLevel="1">
      <c r="A48" s="9">
        <v>41671</v>
      </c>
      <c r="B48" s="46">
        <v>25.703399999999998</v>
      </c>
      <c r="C48" s="46">
        <v>27.876799999999999</v>
      </c>
      <c r="D48" s="46">
        <v>25.002800000000001</v>
      </c>
      <c r="E48" s="46">
        <v>24.975100000000001</v>
      </c>
      <c r="F48" s="46">
        <v>26.2485</v>
      </c>
      <c r="G48" s="46">
        <v>19.741399999999999</v>
      </c>
      <c r="H48" s="46">
        <v>25.854800000000001</v>
      </c>
      <c r="I48" s="46">
        <v>27.8766</v>
      </c>
      <c r="J48" s="46">
        <v>25.195</v>
      </c>
      <c r="K48" s="46">
        <v>24.975100000000001</v>
      </c>
      <c r="L48" s="46">
        <v>26.2485</v>
      </c>
      <c r="M48" s="46">
        <v>21.302600000000002</v>
      </c>
      <c r="N48" s="46">
        <v>9.7097999999999995</v>
      </c>
      <c r="O48" s="46">
        <v>37.5364</v>
      </c>
      <c r="P48" s="46">
        <v>9.6914999999999996</v>
      </c>
      <c r="Q48" s="46">
        <v>0</v>
      </c>
      <c r="R48" s="46">
        <v>0</v>
      </c>
      <c r="S48" s="46">
        <v>9.6914999999999996</v>
      </c>
    </row>
    <row r="49" spans="1:19" ht="15" hidden="1" customHeight="1" outlineLevel="1">
      <c r="A49" s="9">
        <v>41699</v>
      </c>
      <c r="B49" s="46">
        <v>26.020199999999999</v>
      </c>
      <c r="C49" s="46">
        <v>25.8811</v>
      </c>
      <c r="D49" s="46">
        <v>26.2195</v>
      </c>
      <c r="E49" s="46">
        <v>24.834900000000001</v>
      </c>
      <c r="F49" s="46">
        <v>26.9283</v>
      </c>
      <c r="G49" s="46">
        <v>23.450199999999999</v>
      </c>
      <c r="H49" s="46">
        <v>26.1021</v>
      </c>
      <c r="I49" s="46">
        <v>25.8811</v>
      </c>
      <c r="J49" s="46">
        <v>26.421199999999999</v>
      </c>
      <c r="K49" s="46">
        <v>24.834900000000001</v>
      </c>
      <c r="L49" s="46">
        <v>26.9283</v>
      </c>
      <c r="M49" s="46">
        <v>25.129300000000001</v>
      </c>
      <c r="N49" s="46">
        <v>0.1222</v>
      </c>
      <c r="O49" s="46">
        <v>36.648600000000002</v>
      </c>
      <c r="P49" s="46">
        <v>0.1</v>
      </c>
      <c r="Q49" s="46">
        <v>0</v>
      </c>
      <c r="R49" s="46">
        <v>0</v>
      </c>
      <c r="S49" s="46">
        <v>0.1</v>
      </c>
    </row>
    <row r="50" spans="1:19" ht="15" hidden="1" customHeight="1" outlineLevel="1">
      <c r="A50" s="9">
        <v>41730</v>
      </c>
      <c r="B50" s="46">
        <v>26.882000000000001</v>
      </c>
      <c r="C50" s="46">
        <v>27.167200000000001</v>
      </c>
      <c r="D50" s="46">
        <v>26.667999999999999</v>
      </c>
      <c r="E50" s="46">
        <v>23.4618</v>
      </c>
      <c r="F50" s="46">
        <v>26.651599999999998</v>
      </c>
      <c r="G50" s="46">
        <v>30.8232</v>
      </c>
      <c r="H50" s="46">
        <v>26.621600000000001</v>
      </c>
      <c r="I50" s="46">
        <v>26.5581</v>
      </c>
      <c r="J50" s="46">
        <v>26.667999999999999</v>
      </c>
      <c r="K50" s="46">
        <v>23.4618</v>
      </c>
      <c r="L50" s="46">
        <v>26.651599999999998</v>
      </c>
      <c r="M50" s="46">
        <v>30.8232</v>
      </c>
      <c r="N50" s="46">
        <v>49.987499999999997</v>
      </c>
      <c r="O50" s="46">
        <v>49.987499999999997</v>
      </c>
      <c r="P50" s="46">
        <v>0</v>
      </c>
      <c r="Q50" s="46">
        <v>0</v>
      </c>
      <c r="R50" s="46">
        <v>0</v>
      </c>
      <c r="S50" s="46" t="s">
        <v>123</v>
      </c>
    </row>
    <row r="51" spans="1:19" ht="15" hidden="1" customHeight="1" outlineLevel="1">
      <c r="A51" s="9">
        <v>41760</v>
      </c>
      <c r="B51" s="46">
        <v>27.4085</v>
      </c>
      <c r="C51" s="46">
        <v>26.7957</v>
      </c>
      <c r="D51" s="46">
        <v>27.926300000000001</v>
      </c>
      <c r="E51" s="46">
        <v>26.427299999999999</v>
      </c>
      <c r="F51" s="46">
        <v>27.9253</v>
      </c>
      <c r="G51" s="46">
        <v>30.695599999999999</v>
      </c>
      <c r="H51" s="46">
        <v>27.4085</v>
      </c>
      <c r="I51" s="46">
        <v>26.7956</v>
      </c>
      <c r="J51" s="46">
        <v>27.926300000000001</v>
      </c>
      <c r="K51" s="46">
        <v>26.427299999999999</v>
      </c>
      <c r="L51" s="46">
        <v>27.9253</v>
      </c>
      <c r="M51" s="46">
        <v>30.695599999999999</v>
      </c>
      <c r="N51" s="46">
        <v>36.918100000000003</v>
      </c>
      <c r="O51" s="46">
        <v>36.918100000000003</v>
      </c>
      <c r="P51" s="46">
        <v>0</v>
      </c>
      <c r="Q51" s="46">
        <v>0</v>
      </c>
      <c r="R51" s="46">
        <v>0</v>
      </c>
      <c r="S51" s="46" t="s">
        <v>123</v>
      </c>
    </row>
    <row r="52" spans="1:19" ht="15" hidden="1" customHeight="1" outlineLevel="1">
      <c r="A52" s="9">
        <v>41791</v>
      </c>
      <c r="B52" s="46">
        <v>27.866599999999998</v>
      </c>
      <c r="C52" s="46">
        <v>27.4847</v>
      </c>
      <c r="D52" s="46">
        <v>28.2181</v>
      </c>
      <c r="E52" s="46">
        <v>24.385999999999999</v>
      </c>
      <c r="F52" s="46">
        <v>27.0929</v>
      </c>
      <c r="G52" s="46">
        <v>34.136600000000001</v>
      </c>
      <c r="H52" s="46">
        <v>27.866599999999998</v>
      </c>
      <c r="I52" s="46">
        <v>27.4847</v>
      </c>
      <c r="J52" s="46">
        <v>28.2181</v>
      </c>
      <c r="K52" s="46">
        <v>24.385999999999999</v>
      </c>
      <c r="L52" s="46">
        <v>27.0929</v>
      </c>
      <c r="M52" s="46">
        <v>34.136600000000001</v>
      </c>
      <c r="N52" s="46">
        <v>38.161700000000003</v>
      </c>
      <c r="O52" s="46">
        <v>38.161700000000003</v>
      </c>
      <c r="P52" s="46">
        <v>0</v>
      </c>
      <c r="Q52" s="46">
        <v>0</v>
      </c>
      <c r="R52" s="46">
        <v>0</v>
      </c>
      <c r="S52" s="46" t="s">
        <v>123</v>
      </c>
    </row>
    <row r="53" spans="1:19" ht="15" hidden="1" customHeight="1" outlineLevel="1">
      <c r="A53" s="9">
        <v>41821</v>
      </c>
      <c r="B53" s="46">
        <v>27.4757</v>
      </c>
      <c r="C53" s="46">
        <v>27.681999999999999</v>
      </c>
      <c r="D53" s="46">
        <v>27.2608</v>
      </c>
      <c r="E53" s="46">
        <v>25.538599999999999</v>
      </c>
      <c r="F53" s="46">
        <v>27.6189</v>
      </c>
      <c r="G53" s="46">
        <v>27.543399999999998</v>
      </c>
      <c r="H53" s="46">
        <v>27.4757</v>
      </c>
      <c r="I53" s="46">
        <v>27.681999999999999</v>
      </c>
      <c r="J53" s="46">
        <v>27.2608</v>
      </c>
      <c r="K53" s="46">
        <v>25.538599999999999</v>
      </c>
      <c r="L53" s="46">
        <v>27.6189</v>
      </c>
      <c r="M53" s="46">
        <v>27.543399999999998</v>
      </c>
      <c r="N53" s="46">
        <v>37.681699999999999</v>
      </c>
      <c r="O53" s="46">
        <v>37.681699999999999</v>
      </c>
      <c r="P53" s="46">
        <v>0</v>
      </c>
      <c r="Q53" s="46">
        <v>0</v>
      </c>
      <c r="R53" s="46">
        <v>0</v>
      </c>
      <c r="S53" s="46" t="s">
        <v>123</v>
      </c>
    </row>
    <row r="54" spans="1:19" hidden="1" outlineLevel="1" collapsed="1">
      <c r="A54" s="9">
        <v>41852</v>
      </c>
      <c r="B54" s="46">
        <v>26.851099999999999</v>
      </c>
      <c r="C54" s="46">
        <v>26.8324</v>
      </c>
      <c r="D54" s="46">
        <v>26.868200000000002</v>
      </c>
      <c r="E54" s="46">
        <v>24.822600000000001</v>
      </c>
      <c r="F54" s="46">
        <v>28.4451</v>
      </c>
      <c r="G54" s="46">
        <v>22.2346</v>
      </c>
      <c r="H54" s="46">
        <v>26.8506</v>
      </c>
      <c r="I54" s="46">
        <v>26.831399999999999</v>
      </c>
      <c r="J54" s="46">
        <v>26.868200000000002</v>
      </c>
      <c r="K54" s="46">
        <v>24.822600000000001</v>
      </c>
      <c r="L54" s="46">
        <v>28.4451</v>
      </c>
      <c r="M54" s="46">
        <v>22.2346</v>
      </c>
      <c r="N54" s="46">
        <v>36.701000000000001</v>
      </c>
      <c r="O54" s="46">
        <v>36.701000000000001</v>
      </c>
      <c r="P54" s="46">
        <v>0</v>
      </c>
      <c r="Q54" s="46">
        <v>0</v>
      </c>
      <c r="R54" s="46">
        <v>0</v>
      </c>
      <c r="S54" s="46" t="s">
        <v>123</v>
      </c>
    </row>
    <row r="55" spans="1:19" hidden="1" outlineLevel="1" collapsed="1">
      <c r="A55" s="9">
        <v>41883</v>
      </c>
      <c r="B55" s="46">
        <v>25.055499999999999</v>
      </c>
      <c r="C55" s="46">
        <v>24.632100000000001</v>
      </c>
      <c r="D55" s="46">
        <v>25.398099999999999</v>
      </c>
      <c r="E55" s="46">
        <v>22.311199999999999</v>
      </c>
      <c r="F55" s="46">
        <v>27.3704</v>
      </c>
      <c r="G55" s="46">
        <v>23.400600000000001</v>
      </c>
      <c r="H55" s="46">
        <v>25.0791</v>
      </c>
      <c r="I55" s="46">
        <v>24.632200000000001</v>
      </c>
      <c r="J55" s="46">
        <v>25.442</v>
      </c>
      <c r="K55" s="46">
        <v>22.311199999999999</v>
      </c>
      <c r="L55" s="46">
        <v>27.3704</v>
      </c>
      <c r="M55" s="46">
        <v>24.128</v>
      </c>
      <c r="N55" s="46">
        <v>12.077400000000001</v>
      </c>
      <c r="O55" s="46">
        <v>16.9923</v>
      </c>
      <c r="P55" s="46">
        <v>12.0671</v>
      </c>
      <c r="Q55" s="46" t="s">
        <v>123</v>
      </c>
      <c r="R55" s="46">
        <v>0</v>
      </c>
      <c r="S55" s="46">
        <v>12.0671</v>
      </c>
    </row>
    <row r="56" spans="1:19" hidden="1" outlineLevel="1" collapsed="1">
      <c r="A56" s="9">
        <v>41913</v>
      </c>
      <c r="B56" s="46">
        <v>25.354399999999998</v>
      </c>
      <c r="C56" s="46">
        <v>24.806100000000001</v>
      </c>
      <c r="D56" s="46">
        <v>25.7882</v>
      </c>
      <c r="E56" s="46">
        <v>23.6007</v>
      </c>
      <c r="F56" s="46">
        <v>27.209299999999999</v>
      </c>
      <c r="G56" s="46">
        <v>20.761700000000001</v>
      </c>
      <c r="H56" s="46">
        <v>25.354399999999998</v>
      </c>
      <c r="I56" s="46">
        <v>24.806100000000001</v>
      </c>
      <c r="J56" s="46">
        <v>25.7882</v>
      </c>
      <c r="K56" s="46">
        <v>23.6007</v>
      </c>
      <c r="L56" s="46">
        <v>27.209299999999999</v>
      </c>
      <c r="M56" s="46">
        <v>20.761700000000001</v>
      </c>
      <c r="N56" s="46">
        <v>19.4057</v>
      </c>
      <c r="O56" s="46">
        <v>19.4057</v>
      </c>
      <c r="P56" s="46">
        <v>0</v>
      </c>
      <c r="Q56" s="46">
        <v>0</v>
      </c>
      <c r="R56" s="46" t="s">
        <v>123</v>
      </c>
      <c r="S56" s="46" t="s">
        <v>123</v>
      </c>
    </row>
    <row r="57" spans="1:19" hidden="1" outlineLevel="1" collapsed="1">
      <c r="A57" s="9">
        <v>41944</v>
      </c>
      <c r="B57" s="46">
        <v>25.379899999999999</v>
      </c>
      <c r="C57" s="46">
        <v>24.656199999999998</v>
      </c>
      <c r="D57" s="46">
        <v>25.841999999999999</v>
      </c>
      <c r="E57" s="46">
        <v>25.840499999999999</v>
      </c>
      <c r="F57" s="46">
        <v>27.1875</v>
      </c>
      <c r="G57" s="46">
        <v>21.822600000000001</v>
      </c>
      <c r="H57" s="46">
        <v>25.624700000000001</v>
      </c>
      <c r="I57" s="46">
        <v>24.6554</v>
      </c>
      <c r="J57" s="46">
        <v>26.254999999999999</v>
      </c>
      <c r="K57" s="46">
        <v>25.840499999999999</v>
      </c>
      <c r="L57" s="46">
        <v>27.1875</v>
      </c>
      <c r="M57" s="46">
        <v>23.488</v>
      </c>
      <c r="N57" s="46">
        <v>3.5800999999999998</v>
      </c>
      <c r="O57" s="46">
        <v>47.7774</v>
      </c>
      <c r="P57" s="46">
        <v>3.5274000000000001</v>
      </c>
      <c r="Q57" s="46">
        <v>0</v>
      </c>
      <c r="R57" s="46" t="s">
        <v>123</v>
      </c>
      <c r="S57" s="46">
        <v>3.5274000000000001</v>
      </c>
    </row>
    <row r="58" spans="1:19" hidden="1" outlineLevel="1" collapsed="1">
      <c r="A58" s="9">
        <v>41974</v>
      </c>
      <c r="B58" s="46">
        <v>24.553599999999999</v>
      </c>
      <c r="C58" s="46">
        <v>25.478400000000001</v>
      </c>
      <c r="D58" s="46">
        <v>24.026599999999998</v>
      </c>
      <c r="E58" s="46">
        <v>26.9057</v>
      </c>
      <c r="F58" s="46">
        <v>26.898199999999999</v>
      </c>
      <c r="G58" s="46">
        <v>14.8405</v>
      </c>
      <c r="H58" s="46">
        <v>24.613700000000001</v>
      </c>
      <c r="I58" s="46">
        <v>25.478300000000001</v>
      </c>
      <c r="J58" s="46">
        <v>24.117599999999999</v>
      </c>
      <c r="K58" s="46">
        <v>26.9057</v>
      </c>
      <c r="L58" s="46">
        <v>26.898199999999999</v>
      </c>
      <c r="M58" s="46">
        <v>14.961</v>
      </c>
      <c r="N58" s="46">
        <v>10.7659</v>
      </c>
      <c r="O58" s="46">
        <v>35.3643</v>
      </c>
      <c r="P58" s="46">
        <v>10.739699999999999</v>
      </c>
      <c r="Q58" s="46" t="s">
        <v>123</v>
      </c>
      <c r="R58" s="46" t="s">
        <v>123</v>
      </c>
      <c r="S58" s="46">
        <v>10.739699999999999</v>
      </c>
    </row>
    <row r="59" spans="1:19" hidden="1" outlineLevel="1" collapsed="1">
      <c r="A59" s="9">
        <v>42005</v>
      </c>
      <c r="B59" s="46">
        <v>24.897200000000002</v>
      </c>
      <c r="C59" s="46">
        <v>25.981300000000001</v>
      </c>
      <c r="D59" s="46">
        <v>24.073</v>
      </c>
      <c r="E59" s="46">
        <v>27.724799999999998</v>
      </c>
      <c r="F59" s="46">
        <v>27.048400000000001</v>
      </c>
      <c r="G59" s="46">
        <v>16.7638</v>
      </c>
      <c r="H59" s="46">
        <v>25.1648</v>
      </c>
      <c r="I59" s="46">
        <v>25.981300000000001</v>
      </c>
      <c r="J59" s="46">
        <v>24.53</v>
      </c>
      <c r="K59" s="46">
        <v>27.724799999999998</v>
      </c>
      <c r="L59" s="46">
        <v>27.048400000000001</v>
      </c>
      <c r="M59" s="46">
        <v>17.8095</v>
      </c>
      <c r="N59" s="46">
        <v>4.0260999999999996</v>
      </c>
      <c r="O59" s="46">
        <v>37.692700000000002</v>
      </c>
      <c r="P59" s="46">
        <v>4.0182000000000002</v>
      </c>
      <c r="Q59" s="46">
        <v>0</v>
      </c>
      <c r="R59" s="46">
        <v>0</v>
      </c>
      <c r="S59" s="46">
        <v>4.0182000000000002</v>
      </c>
    </row>
    <row r="60" spans="1:19" hidden="1" outlineLevel="1" collapsed="1">
      <c r="A60" s="9">
        <v>42036</v>
      </c>
      <c r="B60" s="46">
        <v>25.164100000000001</v>
      </c>
      <c r="C60" s="46">
        <v>27.89</v>
      </c>
      <c r="D60" s="46">
        <v>23.714200000000002</v>
      </c>
      <c r="E60" s="46">
        <v>28.952200000000001</v>
      </c>
      <c r="F60" s="46">
        <v>26.169899999999998</v>
      </c>
      <c r="G60" s="46">
        <v>15.4129</v>
      </c>
      <c r="H60" s="46">
        <v>25.501100000000001</v>
      </c>
      <c r="I60" s="46">
        <v>27.8873</v>
      </c>
      <c r="J60" s="46">
        <v>24.177</v>
      </c>
      <c r="K60" s="46">
        <v>28.952200000000001</v>
      </c>
      <c r="L60" s="46">
        <v>26.169899999999998</v>
      </c>
      <c r="M60" s="46">
        <v>15.8752</v>
      </c>
      <c r="N60" s="46">
        <v>13.151899999999999</v>
      </c>
      <c r="O60" s="46">
        <v>40.1081</v>
      </c>
      <c r="P60" s="46">
        <v>13.074999999999999</v>
      </c>
      <c r="Q60" s="46">
        <v>0</v>
      </c>
      <c r="R60" s="46">
        <v>0</v>
      </c>
      <c r="S60" s="46">
        <v>13.074999999999999</v>
      </c>
    </row>
    <row r="61" spans="1:19" hidden="1" outlineLevel="1" collapsed="1">
      <c r="A61" s="9">
        <v>42064</v>
      </c>
      <c r="B61" s="46">
        <v>24.589200000000002</v>
      </c>
      <c r="C61" s="46">
        <v>29.543700000000001</v>
      </c>
      <c r="D61" s="46">
        <v>22.541799999999999</v>
      </c>
      <c r="E61" s="46">
        <v>30.1312</v>
      </c>
      <c r="F61" s="46">
        <v>26.908899999999999</v>
      </c>
      <c r="G61" s="46">
        <v>10.3367</v>
      </c>
      <c r="H61" s="46">
        <v>24.5992</v>
      </c>
      <c r="I61" s="46">
        <v>29.5426</v>
      </c>
      <c r="J61" s="46">
        <v>22.5533</v>
      </c>
      <c r="K61" s="46">
        <v>30.1312</v>
      </c>
      <c r="L61" s="46">
        <v>26.908899999999999</v>
      </c>
      <c r="M61" s="46">
        <v>10.307399999999999</v>
      </c>
      <c r="N61" s="46">
        <v>16.043900000000001</v>
      </c>
      <c r="O61" s="46">
        <v>37.830800000000004</v>
      </c>
      <c r="P61" s="46">
        <v>15.35</v>
      </c>
      <c r="Q61" s="46" t="s">
        <v>123</v>
      </c>
      <c r="R61" s="46">
        <v>0</v>
      </c>
      <c r="S61" s="46">
        <v>15.35</v>
      </c>
    </row>
    <row r="62" spans="1:19" hidden="1" outlineLevel="1" collapsed="1">
      <c r="A62" s="9">
        <v>42095</v>
      </c>
      <c r="B62" s="46">
        <v>23.672000000000001</v>
      </c>
      <c r="C62" s="46">
        <v>29.938300000000002</v>
      </c>
      <c r="D62" s="46">
        <v>22.317900000000002</v>
      </c>
      <c r="E62" s="46">
        <v>30.196000000000002</v>
      </c>
      <c r="F62" s="46">
        <v>25.614699999999999</v>
      </c>
      <c r="G62" s="46">
        <v>8.4746000000000006</v>
      </c>
      <c r="H62" s="46">
        <v>23.672000000000001</v>
      </c>
      <c r="I62" s="46">
        <v>29.938099999999999</v>
      </c>
      <c r="J62" s="46">
        <v>22.317900000000002</v>
      </c>
      <c r="K62" s="46">
        <v>30.196000000000002</v>
      </c>
      <c r="L62" s="46">
        <v>25.614699999999999</v>
      </c>
      <c r="M62" s="46">
        <v>8.4746000000000006</v>
      </c>
      <c r="N62" s="46">
        <v>41.210099999999997</v>
      </c>
      <c r="O62" s="46">
        <v>41.210099999999997</v>
      </c>
      <c r="P62" s="46">
        <v>0</v>
      </c>
      <c r="Q62" s="46">
        <v>0</v>
      </c>
      <c r="R62" s="46">
        <v>0</v>
      </c>
      <c r="S62" s="46" t="s">
        <v>123</v>
      </c>
    </row>
    <row r="63" spans="1:19" hidden="1" outlineLevel="1" collapsed="1">
      <c r="A63" s="9">
        <v>42125</v>
      </c>
      <c r="B63" s="46">
        <v>24.202400000000001</v>
      </c>
      <c r="C63" s="46">
        <v>29.984200000000001</v>
      </c>
      <c r="D63" s="46">
        <v>22.9618</v>
      </c>
      <c r="E63" s="46">
        <v>32.325099999999999</v>
      </c>
      <c r="F63" s="46">
        <v>27.288399999999999</v>
      </c>
      <c r="G63" s="46">
        <v>11.2226</v>
      </c>
      <c r="H63" s="46">
        <v>24.339200000000002</v>
      </c>
      <c r="I63" s="46">
        <v>29.982900000000001</v>
      </c>
      <c r="J63" s="46">
        <v>23.1172</v>
      </c>
      <c r="K63" s="46">
        <v>32.325099999999999</v>
      </c>
      <c r="L63" s="46">
        <v>27.288399999999999</v>
      </c>
      <c r="M63" s="46">
        <v>11.3865</v>
      </c>
      <c r="N63" s="46">
        <v>6.3647999999999998</v>
      </c>
      <c r="O63" s="46">
        <v>38.344299999999997</v>
      </c>
      <c r="P63" s="46">
        <v>6.2539999999999996</v>
      </c>
      <c r="Q63" s="46">
        <v>0</v>
      </c>
      <c r="R63" s="46">
        <v>0</v>
      </c>
      <c r="S63" s="46">
        <v>6.2539999999999996</v>
      </c>
    </row>
    <row r="64" spans="1:19" hidden="1" outlineLevel="1" collapsed="1">
      <c r="A64" s="9">
        <v>42156</v>
      </c>
      <c r="B64" s="46">
        <v>26.340699999999998</v>
      </c>
      <c r="C64" s="46">
        <v>30.811900000000001</v>
      </c>
      <c r="D64" s="46">
        <v>25.094999999999999</v>
      </c>
      <c r="E64" s="46">
        <v>26.743200000000002</v>
      </c>
      <c r="F64" s="46">
        <v>27.518899999999999</v>
      </c>
      <c r="G64" s="46">
        <v>14.0289</v>
      </c>
      <c r="H64" s="46">
        <v>26.6053</v>
      </c>
      <c r="I64" s="46">
        <v>30.811499999999999</v>
      </c>
      <c r="J64" s="46">
        <v>25.4132</v>
      </c>
      <c r="K64" s="46">
        <v>26.743200000000002</v>
      </c>
      <c r="L64" s="46">
        <v>27.518899999999999</v>
      </c>
      <c r="M64" s="46">
        <v>14.822800000000001</v>
      </c>
      <c r="N64" s="46">
        <v>6.7404999999999999</v>
      </c>
      <c r="O64" s="46">
        <v>36.619199999999999</v>
      </c>
      <c r="P64" s="46">
        <v>6.7080000000000002</v>
      </c>
      <c r="Q64" s="46">
        <v>0</v>
      </c>
      <c r="R64" s="46">
        <v>0</v>
      </c>
      <c r="S64" s="46">
        <v>6.7080000000000002</v>
      </c>
    </row>
    <row r="65" spans="1:19" hidden="1" outlineLevel="1" collapsed="1">
      <c r="A65" s="9">
        <v>42186</v>
      </c>
      <c r="B65" s="46">
        <v>27.510400000000001</v>
      </c>
      <c r="C65" s="46">
        <v>31.053599999999999</v>
      </c>
      <c r="D65" s="46">
        <v>26.535499999999999</v>
      </c>
      <c r="E65" s="46">
        <v>32.070599999999999</v>
      </c>
      <c r="F65" s="46">
        <v>28.1648</v>
      </c>
      <c r="G65" s="46">
        <v>13.283200000000001</v>
      </c>
      <c r="H65" s="46">
        <v>27.510400000000001</v>
      </c>
      <c r="I65" s="46">
        <v>31.0535</v>
      </c>
      <c r="J65" s="46">
        <v>26.535499999999999</v>
      </c>
      <c r="K65" s="46">
        <v>32.070599999999999</v>
      </c>
      <c r="L65" s="46">
        <v>28.1648</v>
      </c>
      <c r="M65" s="46">
        <v>13.283200000000001</v>
      </c>
      <c r="N65" s="46">
        <v>37.099699999999999</v>
      </c>
      <c r="O65" s="46">
        <v>37.099699999999999</v>
      </c>
      <c r="P65" s="46">
        <v>0</v>
      </c>
      <c r="Q65" s="46">
        <v>0</v>
      </c>
      <c r="R65" s="46">
        <v>0</v>
      </c>
      <c r="S65" s="46" t="s">
        <v>123</v>
      </c>
    </row>
    <row r="66" spans="1:19" hidden="1" outlineLevel="1" collapsed="1">
      <c r="A66" s="9">
        <v>42217</v>
      </c>
      <c r="B66" s="46">
        <v>28.891400000000001</v>
      </c>
      <c r="C66" s="46">
        <v>31.156400000000001</v>
      </c>
      <c r="D66" s="46">
        <v>28.273</v>
      </c>
      <c r="E66" s="46">
        <v>34.186599999999999</v>
      </c>
      <c r="F66" s="46">
        <v>29.583200000000001</v>
      </c>
      <c r="G66" s="46">
        <v>11.7303</v>
      </c>
      <c r="H66" s="46">
        <v>28.9468</v>
      </c>
      <c r="I66" s="46">
        <v>31.437000000000001</v>
      </c>
      <c r="J66" s="46">
        <v>28.273</v>
      </c>
      <c r="K66" s="46">
        <v>34.186599999999999</v>
      </c>
      <c r="L66" s="46">
        <v>29.583200000000001</v>
      </c>
      <c r="M66" s="46">
        <v>11.7303</v>
      </c>
      <c r="N66" s="46">
        <v>2.5000000000000001E-2</v>
      </c>
      <c r="O66" s="46">
        <v>2.5000000000000001E-2</v>
      </c>
      <c r="P66" s="46">
        <v>0</v>
      </c>
      <c r="Q66" s="46">
        <v>0</v>
      </c>
      <c r="R66" s="46">
        <v>0</v>
      </c>
      <c r="S66" s="46" t="s">
        <v>123</v>
      </c>
    </row>
    <row r="67" spans="1:19" hidden="1" outlineLevel="1" collapsed="1">
      <c r="A67" s="9">
        <v>42248</v>
      </c>
      <c r="B67" s="47">
        <v>27.633600000000001</v>
      </c>
      <c r="C67" s="47">
        <v>30.769100000000002</v>
      </c>
      <c r="D67" s="47">
        <v>26.858599999999999</v>
      </c>
      <c r="E67" s="47">
        <v>33.8949</v>
      </c>
      <c r="F67" s="47">
        <v>29.3476</v>
      </c>
      <c r="G67" s="47">
        <v>8.6738</v>
      </c>
      <c r="H67" s="47">
        <v>27.633600000000001</v>
      </c>
      <c r="I67" s="47">
        <v>30.769100000000002</v>
      </c>
      <c r="J67" s="47">
        <v>26.858599999999999</v>
      </c>
      <c r="K67" s="47">
        <v>33.8949</v>
      </c>
      <c r="L67" s="47">
        <v>29.3476</v>
      </c>
      <c r="M67" s="47">
        <v>8.6738</v>
      </c>
      <c r="N67" s="47">
        <v>39.090299999999999</v>
      </c>
      <c r="O67" s="47">
        <v>39.090299999999999</v>
      </c>
      <c r="P67" s="47">
        <v>0</v>
      </c>
      <c r="Q67" s="47">
        <v>0</v>
      </c>
      <c r="R67" s="47">
        <v>0</v>
      </c>
      <c r="S67" s="47" t="s">
        <v>123</v>
      </c>
    </row>
    <row r="68" spans="1:19" hidden="1" outlineLevel="1" collapsed="1">
      <c r="A68" s="9">
        <v>42278</v>
      </c>
      <c r="B68" s="46">
        <v>30.404900000000001</v>
      </c>
      <c r="C68" s="46">
        <v>35.447400000000002</v>
      </c>
      <c r="D68" s="46">
        <v>28.831399999999999</v>
      </c>
      <c r="E68" s="46">
        <v>34.092500000000001</v>
      </c>
      <c r="F68" s="46">
        <v>30.2393</v>
      </c>
      <c r="G68" s="46">
        <v>15.1152</v>
      </c>
      <c r="H68" s="46">
        <v>30.404800000000002</v>
      </c>
      <c r="I68" s="46">
        <v>35.447299999999998</v>
      </c>
      <c r="J68" s="46">
        <v>28.831399999999999</v>
      </c>
      <c r="K68" s="46">
        <v>34.092500000000001</v>
      </c>
      <c r="L68" s="46">
        <v>30.2393</v>
      </c>
      <c r="M68" s="46">
        <v>15.1152</v>
      </c>
      <c r="N68" s="46">
        <v>36.590800000000002</v>
      </c>
      <c r="O68" s="46">
        <v>36.590800000000002</v>
      </c>
      <c r="P68" s="46">
        <v>0</v>
      </c>
      <c r="Q68" s="46">
        <v>0</v>
      </c>
      <c r="R68" s="46">
        <v>0</v>
      </c>
      <c r="S68" s="46" t="s">
        <v>123</v>
      </c>
    </row>
    <row r="69" spans="1:19" hidden="1" outlineLevel="1" collapsed="1">
      <c r="A69" s="9">
        <v>42309</v>
      </c>
      <c r="B69" s="46">
        <v>27.5426</v>
      </c>
      <c r="C69" s="46">
        <v>33.863700000000001</v>
      </c>
      <c r="D69" s="46">
        <v>25.853000000000002</v>
      </c>
      <c r="E69" s="46">
        <v>31.432700000000001</v>
      </c>
      <c r="F69" s="46">
        <v>27.6311</v>
      </c>
      <c r="G69" s="46">
        <v>10.003500000000001</v>
      </c>
      <c r="H69" s="46">
        <v>27.629200000000001</v>
      </c>
      <c r="I69" s="46">
        <v>33.850299999999997</v>
      </c>
      <c r="J69" s="46">
        <v>25.963200000000001</v>
      </c>
      <c r="K69" s="46">
        <v>31.432700000000001</v>
      </c>
      <c r="L69" s="46">
        <v>27.6311</v>
      </c>
      <c r="M69" s="46">
        <v>10.3695</v>
      </c>
      <c r="N69" s="46">
        <v>5.0358000000000001</v>
      </c>
      <c r="O69" s="46">
        <v>39.626100000000001</v>
      </c>
      <c r="P69" s="46">
        <v>0</v>
      </c>
      <c r="Q69" s="46">
        <v>0</v>
      </c>
      <c r="R69" s="46">
        <v>0</v>
      </c>
      <c r="S69" s="46">
        <v>0</v>
      </c>
    </row>
    <row r="70" spans="1:19" hidden="1" outlineLevel="1" collapsed="1">
      <c r="A70" s="9">
        <v>42339</v>
      </c>
      <c r="B70" s="46">
        <v>21.087900000000001</v>
      </c>
      <c r="C70" s="46">
        <v>31.420100000000001</v>
      </c>
      <c r="D70" s="46">
        <v>19.0687</v>
      </c>
      <c r="E70" s="46">
        <v>31.063199999999998</v>
      </c>
      <c r="F70" s="46">
        <v>31.087900000000001</v>
      </c>
      <c r="G70" s="46">
        <v>4.2531999999999996</v>
      </c>
      <c r="H70" s="46">
        <v>21.210799999999999</v>
      </c>
      <c r="I70" s="46">
        <v>31.419699999999999</v>
      </c>
      <c r="J70" s="46">
        <v>19.1995</v>
      </c>
      <c r="K70" s="46">
        <v>31.063199999999998</v>
      </c>
      <c r="L70" s="46">
        <v>31.087900000000001</v>
      </c>
      <c r="M70" s="46">
        <v>4.2754000000000003</v>
      </c>
      <c r="N70" s="46">
        <v>3.0775999999999999</v>
      </c>
      <c r="O70" s="46">
        <v>45.255600000000001</v>
      </c>
      <c r="P70" s="46">
        <v>3.0488</v>
      </c>
      <c r="Q70" s="46" t="s">
        <v>123</v>
      </c>
      <c r="R70" s="46">
        <v>0</v>
      </c>
      <c r="S70" s="46">
        <v>3.0488</v>
      </c>
    </row>
    <row r="71" spans="1:19" hidden="1" outlineLevel="1" collapsed="1">
      <c r="A71" s="9">
        <v>42370</v>
      </c>
      <c r="B71" s="46">
        <v>29.4056</v>
      </c>
      <c r="C71" s="46">
        <v>30.9694</v>
      </c>
      <c r="D71" s="46">
        <v>28.471900000000002</v>
      </c>
      <c r="E71" s="46">
        <v>34.283799999999999</v>
      </c>
      <c r="F71" s="46">
        <v>29.346</v>
      </c>
      <c r="G71" s="46">
        <v>16.232500000000002</v>
      </c>
      <c r="H71" s="46">
        <v>29.402999999999999</v>
      </c>
      <c r="I71" s="46">
        <v>30.9634</v>
      </c>
      <c r="J71" s="46">
        <v>28.471900000000002</v>
      </c>
      <c r="K71" s="46">
        <v>34.283799999999999</v>
      </c>
      <c r="L71" s="46">
        <v>29.346</v>
      </c>
      <c r="M71" s="46">
        <v>16.232500000000002</v>
      </c>
      <c r="N71" s="46">
        <v>39.931899999999999</v>
      </c>
      <c r="O71" s="46">
        <v>39.931899999999999</v>
      </c>
      <c r="P71" s="46">
        <v>0</v>
      </c>
      <c r="Q71" s="46">
        <v>0</v>
      </c>
      <c r="R71" s="46">
        <v>0</v>
      </c>
      <c r="S71" s="46" t="s">
        <v>123</v>
      </c>
    </row>
    <row r="72" spans="1:19" hidden="1" outlineLevel="1" collapsed="1">
      <c r="A72" s="9">
        <v>42401</v>
      </c>
      <c r="B72" s="46">
        <v>27.473199999999999</v>
      </c>
      <c r="C72" s="46">
        <v>30.470700000000001</v>
      </c>
      <c r="D72" s="46">
        <v>26.055</v>
      </c>
      <c r="E72" s="46">
        <v>35.350299999999997</v>
      </c>
      <c r="F72" s="46">
        <v>29.298400000000001</v>
      </c>
      <c r="G72" s="46">
        <v>6.0484</v>
      </c>
      <c r="H72" s="46">
        <v>27.473099999999999</v>
      </c>
      <c r="I72" s="46">
        <v>30.470500000000001</v>
      </c>
      <c r="J72" s="46">
        <v>26.055</v>
      </c>
      <c r="K72" s="46">
        <v>35.350299999999997</v>
      </c>
      <c r="L72" s="46">
        <v>29.298400000000001</v>
      </c>
      <c r="M72" s="46">
        <v>6.0484</v>
      </c>
      <c r="N72" s="46">
        <v>38.8476</v>
      </c>
      <c r="O72" s="46">
        <v>38.8476</v>
      </c>
      <c r="P72" s="46">
        <v>0</v>
      </c>
      <c r="Q72" s="46">
        <v>0</v>
      </c>
      <c r="R72" s="46">
        <v>0</v>
      </c>
      <c r="S72" s="46" t="s">
        <v>123</v>
      </c>
    </row>
    <row r="73" spans="1:19" hidden="1" outlineLevel="1" collapsed="1">
      <c r="A73" s="9">
        <v>42430</v>
      </c>
      <c r="B73" s="46">
        <v>29.605899999999998</v>
      </c>
      <c r="C73" s="46">
        <v>29.850100000000001</v>
      </c>
      <c r="D73" s="46">
        <v>29.485399999999998</v>
      </c>
      <c r="E73" s="46">
        <v>35.930999999999997</v>
      </c>
      <c r="F73" s="46">
        <v>28.8934</v>
      </c>
      <c r="G73" s="46">
        <v>23.907299999999999</v>
      </c>
      <c r="H73" s="46">
        <v>29.605799999999999</v>
      </c>
      <c r="I73" s="46">
        <v>29.849799999999998</v>
      </c>
      <c r="J73" s="46">
        <v>29.485399999999998</v>
      </c>
      <c r="K73" s="46">
        <v>35.930999999999997</v>
      </c>
      <c r="L73" s="46">
        <v>28.8934</v>
      </c>
      <c r="M73" s="46">
        <v>23.907299999999999</v>
      </c>
      <c r="N73" s="46">
        <v>36.520200000000003</v>
      </c>
      <c r="O73" s="46">
        <v>36.520200000000003</v>
      </c>
      <c r="P73" s="46">
        <v>0</v>
      </c>
      <c r="Q73" s="46">
        <v>0</v>
      </c>
      <c r="R73" s="46">
        <v>0</v>
      </c>
      <c r="S73" s="46" t="s">
        <v>123</v>
      </c>
    </row>
    <row r="74" spans="1:19" hidden="1" outlineLevel="1" collapsed="1">
      <c r="A74" s="9">
        <v>42461</v>
      </c>
      <c r="B74" s="46">
        <v>29.1434</v>
      </c>
      <c r="C74" s="46">
        <v>30.023900000000001</v>
      </c>
      <c r="D74" s="46">
        <v>28.810199999999998</v>
      </c>
      <c r="E74" s="46">
        <v>31.097999999999999</v>
      </c>
      <c r="F74" s="46">
        <v>28.549199999999999</v>
      </c>
      <c r="G74" s="46">
        <v>25.493099999999998</v>
      </c>
      <c r="H74" s="46">
        <v>29.128399999999999</v>
      </c>
      <c r="I74" s="46">
        <v>29.971399999999999</v>
      </c>
      <c r="J74" s="46">
        <v>28.810199999999998</v>
      </c>
      <c r="K74" s="46">
        <v>31.097999999999999</v>
      </c>
      <c r="L74" s="46">
        <v>28.549199999999999</v>
      </c>
      <c r="M74" s="46">
        <v>25.493099999999998</v>
      </c>
      <c r="N74" s="46">
        <v>49.942</v>
      </c>
      <c r="O74" s="46">
        <v>49.942</v>
      </c>
      <c r="P74" s="46">
        <v>0</v>
      </c>
      <c r="Q74" s="46">
        <v>0</v>
      </c>
      <c r="R74" s="46">
        <v>0</v>
      </c>
      <c r="S74" s="46" t="s">
        <v>123</v>
      </c>
    </row>
    <row r="75" spans="1:19" hidden="1" outlineLevel="1" collapsed="1">
      <c r="A75" s="9">
        <v>42491</v>
      </c>
      <c r="B75" s="46">
        <v>30.822600000000001</v>
      </c>
      <c r="C75" s="46">
        <v>29.6739</v>
      </c>
      <c r="D75" s="46">
        <v>31.291499999999999</v>
      </c>
      <c r="E75" s="46">
        <v>40.883600000000001</v>
      </c>
      <c r="F75" s="46">
        <v>29.456900000000001</v>
      </c>
      <c r="G75" s="46">
        <v>26.743600000000001</v>
      </c>
      <c r="H75" s="46">
        <v>30.822500000000002</v>
      </c>
      <c r="I75" s="46">
        <v>29.6736</v>
      </c>
      <c r="J75" s="46">
        <v>31.291499999999999</v>
      </c>
      <c r="K75" s="46">
        <v>40.883600000000001</v>
      </c>
      <c r="L75" s="46">
        <v>29.456900000000001</v>
      </c>
      <c r="M75" s="46">
        <v>26.743600000000001</v>
      </c>
      <c r="N75" s="46">
        <v>37.353900000000003</v>
      </c>
      <c r="O75" s="46">
        <v>37.353900000000003</v>
      </c>
      <c r="P75" s="46">
        <v>0</v>
      </c>
      <c r="Q75" s="46">
        <v>0</v>
      </c>
      <c r="R75" s="46">
        <v>0</v>
      </c>
      <c r="S75" s="46" t="s">
        <v>123</v>
      </c>
    </row>
    <row r="76" spans="1:19" hidden="1" outlineLevel="1" collapsed="1">
      <c r="A76" s="9">
        <v>42522</v>
      </c>
      <c r="B76" s="46">
        <v>32.003300000000003</v>
      </c>
      <c r="C76" s="46">
        <v>29.1463</v>
      </c>
      <c r="D76" s="46">
        <v>32.921999999999997</v>
      </c>
      <c r="E76" s="46">
        <v>37.752800000000001</v>
      </c>
      <c r="F76" s="46">
        <v>32.253100000000003</v>
      </c>
      <c r="G76" s="46">
        <v>29.134399999999999</v>
      </c>
      <c r="H76" s="46">
        <v>32.0032</v>
      </c>
      <c r="I76" s="46">
        <v>29.145399999999999</v>
      </c>
      <c r="J76" s="46">
        <v>32.921999999999997</v>
      </c>
      <c r="K76" s="46">
        <v>37.752800000000001</v>
      </c>
      <c r="L76" s="46">
        <v>32.253100000000003</v>
      </c>
      <c r="M76" s="46">
        <v>29.134399999999999</v>
      </c>
      <c r="N76" s="46">
        <v>37.699399999999997</v>
      </c>
      <c r="O76" s="46">
        <v>37.699399999999997</v>
      </c>
      <c r="P76" s="46">
        <v>0</v>
      </c>
      <c r="Q76" s="46">
        <v>0</v>
      </c>
      <c r="R76" s="46">
        <v>0</v>
      </c>
      <c r="S76" s="46" t="s">
        <v>123</v>
      </c>
    </row>
    <row r="77" spans="1:19" hidden="1" outlineLevel="1" collapsed="1">
      <c r="A77" s="9">
        <v>42552</v>
      </c>
      <c r="B77" s="46">
        <v>31.152999999999999</v>
      </c>
      <c r="C77" s="46">
        <v>29.244900000000001</v>
      </c>
      <c r="D77" s="46">
        <v>31.8964</v>
      </c>
      <c r="E77" s="46">
        <v>42.394300000000001</v>
      </c>
      <c r="F77" s="46">
        <v>30.408000000000001</v>
      </c>
      <c r="G77" s="46">
        <v>27.105399999999999</v>
      </c>
      <c r="H77" s="46">
        <v>31.1526</v>
      </c>
      <c r="I77" s="46">
        <v>29.242599999999999</v>
      </c>
      <c r="J77" s="46">
        <v>31.8964</v>
      </c>
      <c r="K77" s="46">
        <v>42.394300000000001</v>
      </c>
      <c r="L77" s="46">
        <v>30.408000000000001</v>
      </c>
      <c r="M77" s="46">
        <v>27.105399999999999</v>
      </c>
      <c r="N77" s="46">
        <v>35.022399999999998</v>
      </c>
      <c r="O77" s="46">
        <v>35.022399999999998</v>
      </c>
      <c r="P77" s="46">
        <v>0</v>
      </c>
      <c r="Q77" s="46">
        <v>0</v>
      </c>
      <c r="R77" s="46">
        <v>0</v>
      </c>
      <c r="S77" s="46" t="s">
        <v>123</v>
      </c>
    </row>
    <row r="78" spans="1:19" hidden="1" outlineLevel="1" collapsed="1">
      <c r="A78" s="9">
        <v>42583</v>
      </c>
      <c r="B78" s="46">
        <v>30.158999999999999</v>
      </c>
      <c r="C78" s="46">
        <v>29.5976</v>
      </c>
      <c r="D78" s="46">
        <v>30.514299999999999</v>
      </c>
      <c r="E78" s="46">
        <v>37.788600000000002</v>
      </c>
      <c r="F78" s="46">
        <v>29.960100000000001</v>
      </c>
      <c r="G78" s="46">
        <v>24.027200000000001</v>
      </c>
      <c r="H78" s="46">
        <v>30.158000000000001</v>
      </c>
      <c r="I78" s="46">
        <v>29.594999999999999</v>
      </c>
      <c r="J78" s="46">
        <v>30.514299999999999</v>
      </c>
      <c r="K78" s="46">
        <v>37.788600000000002</v>
      </c>
      <c r="L78" s="46">
        <v>29.960100000000001</v>
      </c>
      <c r="M78" s="46">
        <v>24.027200000000001</v>
      </c>
      <c r="N78" s="46">
        <v>48.405900000000003</v>
      </c>
      <c r="O78" s="46">
        <v>48.405900000000003</v>
      </c>
      <c r="P78" s="46">
        <v>0</v>
      </c>
      <c r="Q78" s="46">
        <v>0</v>
      </c>
      <c r="R78" s="46">
        <v>0</v>
      </c>
      <c r="S78" s="46" t="s">
        <v>123</v>
      </c>
    </row>
    <row r="79" spans="1:19" hidden="1" outlineLevel="1" collapsed="1">
      <c r="A79" s="9">
        <v>42614</v>
      </c>
      <c r="B79" s="46">
        <v>30.8642</v>
      </c>
      <c r="C79" s="46">
        <v>29.6569</v>
      </c>
      <c r="D79" s="46">
        <v>31.404499999999999</v>
      </c>
      <c r="E79" s="46">
        <v>37.998100000000001</v>
      </c>
      <c r="F79" s="46">
        <v>30.355699999999999</v>
      </c>
      <c r="G79" s="46">
        <v>28.394100000000002</v>
      </c>
      <c r="H79" s="46">
        <v>30.8262</v>
      </c>
      <c r="I79" s="46">
        <v>29.5258</v>
      </c>
      <c r="J79" s="46">
        <v>31.404499999999999</v>
      </c>
      <c r="K79" s="46">
        <v>37.998100000000001</v>
      </c>
      <c r="L79" s="46">
        <v>30.355699999999999</v>
      </c>
      <c r="M79" s="46">
        <v>28.394100000000002</v>
      </c>
      <c r="N79" s="46">
        <v>49.894300000000001</v>
      </c>
      <c r="O79" s="46">
        <v>49.894300000000001</v>
      </c>
      <c r="P79" s="46">
        <v>0</v>
      </c>
      <c r="Q79" s="46">
        <v>0</v>
      </c>
      <c r="R79" s="46">
        <v>0</v>
      </c>
      <c r="S79" s="46" t="s">
        <v>123</v>
      </c>
    </row>
    <row r="80" spans="1:19" hidden="1" outlineLevel="1" collapsed="1">
      <c r="A80" s="9">
        <v>42644</v>
      </c>
      <c r="B80" s="46">
        <v>30.4298</v>
      </c>
      <c r="C80" s="46">
        <v>29.366099999999999</v>
      </c>
      <c r="D80" s="46">
        <v>30.789899999999999</v>
      </c>
      <c r="E80" s="46">
        <v>36.756700000000002</v>
      </c>
      <c r="F80" s="46">
        <v>30.2041</v>
      </c>
      <c r="G80" s="46">
        <v>25.067499999999999</v>
      </c>
      <c r="H80" s="46">
        <v>30.427900000000001</v>
      </c>
      <c r="I80" s="46">
        <v>29.358000000000001</v>
      </c>
      <c r="J80" s="46">
        <v>30.789899999999999</v>
      </c>
      <c r="K80" s="46">
        <v>36.756700000000002</v>
      </c>
      <c r="L80" s="46">
        <v>30.2041</v>
      </c>
      <c r="M80" s="46">
        <v>25.067499999999999</v>
      </c>
      <c r="N80" s="46">
        <v>48.963000000000001</v>
      </c>
      <c r="O80" s="46">
        <v>48.963000000000001</v>
      </c>
      <c r="P80" s="46">
        <v>0</v>
      </c>
      <c r="Q80" s="46">
        <v>0</v>
      </c>
      <c r="R80" s="46">
        <v>0</v>
      </c>
      <c r="S80" s="46" t="s">
        <v>123</v>
      </c>
    </row>
    <row r="81" spans="1:19" hidden="1" outlineLevel="1" collapsed="1">
      <c r="A81" s="9">
        <v>42675</v>
      </c>
      <c r="B81" s="46">
        <v>30.200700000000001</v>
      </c>
      <c r="C81" s="46">
        <v>29.455400000000001</v>
      </c>
      <c r="D81" s="46">
        <v>30.655999999999999</v>
      </c>
      <c r="E81" s="46">
        <v>35.663499999999999</v>
      </c>
      <c r="F81" s="46">
        <v>30.3888</v>
      </c>
      <c r="G81" s="46">
        <v>22.1007</v>
      </c>
      <c r="H81" s="46">
        <v>30.1938</v>
      </c>
      <c r="I81" s="46">
        <v>29.436399999999999</v>
      </c>
      <c r="J81" s="46">
        <v>30.655999999999999</v>
      </c>
      <c r="K81" s="46">
        <v>35.663499999999999</v>
      </c>
      <c r="L81" s="46">
        <v>30.3888</v>
      </c>
      <c r="M81" s="46">
        <v>22.1007</v>
      </c>
      <c r="N81" s="46">
        <v>49.753100000000003</v>
      </c>
      <c r="O81" s="46">
        <v>49.753100000000003</v>
      </c>
      <c r="P81" s="46">
        <v>0</v>
      </c>
      <c r="Q81" s="46">
        <v>0</v>
      </c>
      <c r="R81" s="46">
        <v>0</v>
      </c>
      <c r="S81" s="46" t="s">
        <v>123</v>
      </c>
    </row>
    <row r="82" spans="1:19" hidden="1" outlineLevel="1" collapsed="1">
      <c r="A82" s="9">
        <v>42705</v>
      </c>
      <c r="B82" s="46">
        <v>30.248899999999999</v>
      </c>
      <c r="C82" s="46">
        <v>29.643599999999999</v>
      </c>
      <c r="D82" s="46">
        <v>30.555900000000001</v>
      </c>
      <c r="E82" s="46">
        <v>32.7194</v>
      </c>
      <c r="F82" s="46">
        <v>30.222899999999999</v>
      </c>
      <c r="G82" s="46">
        <v>30.010999999999999</v>
      </c>
      <c r="H82" s="46">
        <v>30.232099999999999</v>
      </c>
      <c r="I82" s="46">
        <v>29.590599999999998</v>
      </c>
      <c r="J82" s="46">
        <v>30.5566</v>
      </c>
      <c r="K82" s="46">
        <v>32.7258</v>
      </c>
      <c r="L82" s="46">
        <v>30.222899999999999</v>
      </c>
      <c r="M82" s="46">
        <v>30.010999999999999</v>
      </c>
      <c r="N82" s="46">
        <v>48.546399999999998</v>
      </c>
      <c r="O82" s="46">
        <v>49.833300000000001</v>
      </c>
      <c r="P82" s="46">
        <v>15.25</v>
      </c>
      <c r="Q82" s="46">
        <v>15.25</v>
      </c>
      <c r="R82" s="46">
        <v>0</v>
      </c>
      <c r="S82" s="46" t="s">
        <v>123</v>
      </c>
    </row>
    <row r="83" spans="1:19" hidden="1" outlineLevel="1" collapsed="1">
      <c r="A83" s="9">
        <v>42736</v>
      </c>
      <c r="B83" s="46">
        <v>29.746300000000002</v>
      </c>
      <c r="C83" s="46">
        <v>29.617799999999999</v>
      </c>
      <c r="D83" s="46">
        <v>29.822099999999999</v>
      </c>
      <c r="E83" s="46">
        <v>34.301400000000001</v>
      </c>
      <c r="F83" s="46">
        <v>30.089200000000002</v>
      </c>
      <c r="G83" s="46">
        <v>22.333100000000002</v>
      </c>
      <c r="H83" s="46">
        <v>29.744499999999999</v>
      </c>
      <c r="I83" s="46">
        <v>29.6128</v>
      </c>
      <c r="J83" s="46">
        <v>29.822099999999999</v>
      </c>
      <c r="K83" s="46">
        <v>34.301400000000001</v>
      </c>
      <c r="L83" s="46">
        <v>30.089200000000002</v>
      </c>
      <c r="M83" s="46">
        <v>22.333100000000002</v>
      </c>
      <c r="N83" s="46">
        <v>48.545699999999997</v>
      </c>
      <c r="O83" s="46">
        <v>48.545699999999997</v>
      </c>
      <c r="P83" s="46">
        <v>0</v>
      </c>
      <c r="Q83" s="46">
        <v>0</v>
      </c>
      <c r="R83" s="46">
        <v>0</v>
      </c>
      <c r="S83" s="46" t="s">
        <v>123</v>
      </c>
    </row>
    <row r="84" spans="1:19" hidden="1" outlineLevel="1" collapsed="1">
      <c r="A84" s="9">
        <v>42767</v>
      </c>
      <c r="B84" s="46">
        <v>30.3904</v>
      </c>
      <c r="C84" s="46">
        <v>29.7898</v>
      </c>
      <c r="D84" s="46">
        <v>31.403400000000001</v>
      </c>
      <c r="E84" s="46">
        <v>36.749499999999998</v>
      </c>
      <c r="F84" s="46">
        <v>30.733699999999999</v>
      </c>
      <c r="G84" s="46">
        <v>28.978100000000001</v>
      </c>
      <c r="H84" s="46">
        <v>30.4148</v>
      </c>
      <c r="I84" s="46">
        <v>29.7898</v>
      </c>
      <c r="J84" s="46">
        <v>31.4726</v>
      </c>
      <c r="K84" s="46">
        <v>36.749499999999998</v>
      </c>
      <c r="L84" s="46">
        <v>30.733699999999999</v>
      </c>
      <c r="M84" s="46">
        <v>30.027799999999999</v>
      </c>
      <c r="N84" s="46">
        <v>11.392099999999999</v>
      </c>
      <c r="O84" s="46">
        <v>36.697899999999997</v>
      </c>
      <c r="P84" s="46">
        <v>11.3</v>
      </c>
      <c r="Q84" s="46">
        <v>0</v>
      </c>
      <c r="R84" s="46">
        <v>0</v>
      </c>
      <c r="S84" s="46">
        <v>11.3</v>
      </c>
    </row>
    <row r="85" spans="1:19" hidden="1" outlineLevel="1" collapsed="1">
      <c r="A85" s="9">
        <v>42795</v>
      </c>
      <c r="B85" s="46">
        <v>29.247900000000001</v>
      </c>
      <c r="C85" s="46">
        <v>29.638200000000001</v>
      </c>
      <c r="D85" s="46">
        <v>28.9635</v>
      </c>
      <c r="E85" s="46">
        <v>32.509599999999999</v>
      </c>
      <c r="F85" s="46">
        <v>28.273800000000001</v>
      </c>
      <c r="G85" s="46">
        <v>29.9222</v>
      </c>
      <c r="H85" s="46">
        <v>29.247800000000002</v>
      </c>
      <c r="I85" s="46">
        <v>29.638000000000002</v>
      </c>
      <c r="J85" s="46">
        <v>28.9635</v>
      </c>
      <c r="K85" s="46">
        <v>32.509599999999999</v>
      </c>
      <c r="L85" s="46">
        <v>28.273800000000001</v>
      </c>
      <c r="M85" s="46">
        <v>29.9222</v>
      </c>
      <c r="N85" s="46">
        <v>37.327399999999997</v>
      </c>
      <c r="O85" s="46">
        <v>37.327399999999997</v>
      </c>
      <c r="P85" s="46">
        <v>0</v>
      </c>
      <c r="Q85" s="46">
        <v>0</v>
      </c>
      <c r="R85" s="46">
        <v>0</v>
      </c>
      <c r="S85" s="46" t="s">
        <v>123</v>
      </c>
    </row>
    <row r="86" spans="1:19" hidden="1" outlineLevel="1" collapsed="1">
      <c r="A86" s="9">
        <v>42826</v>
      </c>
      <c r="B86" s="46">
        <v>29.743400000000001</v>
      </c>
      <c r="C86" s="46">
        <v>28.9406</v>
      </c>
      <c r="D86" s="46">
        <v>30.014500000000002</v>
      </c>
      <c r="E86" s="46">
        <v>29.342099999999999</v>
      </c>
      <c r="F86" s="46">
        <v>30.454999999999998</v>
      </c>
      <c r="G86" s="46">
        <v>26.6081</v>
      </c>
      <c r="H86" s="46">
        <v>29.743300000000001</v>
      </c>
      <c r="I86" s="46">
        <v>28.940100000000001</v>
      </c>
      <c r="J86" s="46">
        <v>30.014500000000002</v>
      </c>
      <c r="K86" s="46">
        <v>29.342099999999999</v>
      </c>
      <c r="L86" s="46">
        <v>30.454999999999998</v>
      </c>
      <c r="M86" s="46">
        <v>26.6081</v>
      </c>
      <c r="N86" s="46">
        <v>37.703299999999999</v>
      </c>
      <c r="O86" s="46">
        <v>37.703299999999999</v>
      </c>
      <c r="P86" s="46">
        <v>0</v>
      </c>
      <c r="Q86" s="46">
        <v>0</v>
      </c>
      <c r="R86" s="46">
        <v>0</v>
      </c>
      <c r="S86" s="46" t="s">
        <v>123</v>
      </c>
    </row>
    <row r="87" spans="1:19" hidden="1" outlineLevel="1" collapsed="1">
      <c r="A87" s="9">
        <v>42856</v>
      </c>
      <c r="B87" s="46">
        <v>30.1282</v>
      </c>
      <c r="C87" s="46">
        <v>29.3721</v>
      </c>
      <c r="D87" s="46">
        <v>30.575399999999998</v>
      </c>
      <c r="E87" s="46">
        <v>31.203700000000001</v>
      </c>
      <c r="F87" s="46">
        <v>30.9543</v>
      </c>
      <c r="G87" s="46">
        <v>23.552299999999999</v>
      </c>
      <c r="H87" s="46">
        <v>30.1265</v>
      </c>
      <c r="I87" s="46">
        <v>29.3674</v>
      </c>
      <c r="J87" s="46">
        <v>30.575399999999998</v>
      </c>
      <c r="K87" s="46">
        <v>31.203700000000001</v>
      </c>
      <c r="L87" s="46">
        <v>30.9543</v>
      </c>
      <c r="M87" s="46">
        <v>23.552299999999999</v>
      </c>
      <c r="N87" s="46">
        <v>49.204700000000003</v>
      </c>
      <c r="O87" s="46">
        <v>49.204700000000003</v>
      </c>
      <c r="P87" s="46">
        <v>0</v>
      </c>
      <c r="Q87" s="46">
        <v>0</v>
      </c>
      <c r="R87" s="46">
        <v>0</v>
      </c>
      <c r="S87" s="46" t="s">
        <v>123</v>
      </c>
    </row>
    <row r="88" spans="1:19" hidden="1" outlineLevel="1" collapsed="1">
      <c r="A88" s="9">
        <v>42887</v>
      </c>
      <c r="B88" s="46">
        <v>28.748899999999999</v>
      </c>
      <c r="C88" s="46">
        <v>28.9072</v>
      </c>
      <c r="D88" s="46">
        <v>28.6724</v>
      </c>
      <c r="E88" s="46">
        <v>29.709599999999998</v>
      </c>
      <c r="F88" s="46">
        <v>28.596599999999999</v>
      </c>
      <c r="G88" s="46">
        <v>26.280200000000001</v>
      </c>
      <c r="H88" s="46">
        <v>28.799099999999999</v>
      </c>
      <c r="I88" s="46">
        <v>28.905799999999999</v>
      </c>
      <c r="J88" s="46">
        <v>28.747399999999999</v>
      </c>
      <c r="K88" s="46">
        <v>30.178799999999999</v>
      </c>
      <c r="L88" s="46">
        <v>28.596599999999999</v>
      </c>
      <c r="M88" s="46">
        <v>26.280200000000001</v>
      </c>
      <c r="N88" s="46">
        <v>7.8851000000000004</v>
      </c>
      <c r="O88" s="46">
        <v>48.100499999999997</v>
      </c>
      <c r="P88" s="46">
        <v>7.5</v>
      </c>
      <c r="Q88" s="46">
        <v>7.5</v>
      </c>
      <c r="R88" s="46">
        <v>0</v>
      </c>
      <c r="S88" s="46" t="s">
        <v>123</v>
      </c>
    </row>
    <row r="89" spans="1:19" hidden="1" outlineLevel="1" collapsed="1">
      <c r="A89" s="9">
        <v>42917</v>
      </c>
      <c r="B89" s="46">
        <v>28.7409</v>
      </c>
      <c r="C89" s="46">
        <v>29.130500000000001</v>
      </c>
      <c r="D89" s="46">
        <v>28.551400000000001</v>
      </c>
      <c r="E89" s="46">
        <v>21.674800000000001</v>
      </c>
      <c r="F89" s="46">
        <v>31.400200000000002</v>
      </c>
      <c r="G89" s="46">
        <v>24.13</v>
      </c>
      <c r="H89" s="46">
        <v>28.7392</v>
      </c>
      <c r="I89" s="46">
        <v>29.125299999999999</v>
      </c>
      <c r="J89" s="46">
        <v>28.551400000000001</v>
      </c>
      <c r="K89" s="46">
        <v>21.674800000000001</v>
      </c>
      <c r="L89" s="46">
        <v>31.400200000000002</v>
      </c>
      <c r="M89" s="46">
        <v>24.13</v>
      </c>
      <c r="N89" s="46">
        <v>48.556600000000003</v>
      </c>
      <c r="O89" s="46">
        <v>48.556600000000003</v>
      </c>
      <c r="P89" s="46">
        <v>0</v>
      </c>
      <c r="Q89" s="46">
        <v>0</v>
      </c>
      <c r="R89" s="46">
        <v>0</v>
      </c>
      <c r="S89" s="46" t="s">
        <v>123</v>
      </c>
    </row>
    <row r="90" spans="1:19" hidden="1" outlineLevel="1" collapsed="1">
      <c r="A90" s="9">
        <v>42948</v>
      </c>
      <c r="B90" s="46">
        <v>27.670200000000001</v>
      </c>
      <c r="C90" s="46">
        <v>29.0443</v>
      </c>
      <c r="D90" s="46">
        <v>27.018599999999999</v>
      </c>
      <c r="E90" s="46">
        <v>18.2453</v>
      </c>
      <c r="F90" s="46">
        <v>30.4026</v>
      </c>
      <c r="G90" s="46">
        <v>25.4937</v>
      </c>
      <c r="H90" s="46">
        <v>27.669899999999998</v>
      </c>
      <c r="I90" s="46">
        <v>29.043399999999998</v>
      </c>
      <c r="J90" s="46">
        <v>27.018599999999999</v>
      </c>
      <c r="K90" s="46">
        <v>18.2453</v>
      </c>
      <c r="L90" s="46">
        <v>30.4026</v>
      </c>
      <c r="M90" s="46">
        <v>25.4937</v>
      </c>
      <c r="N90" s="46">
        <v>48.355499999999999</v>
      </c>
      <c r="O90" s="46">
        <v>48.355499999999999</v>
      </c>
      <c r="P90" s="46">
        <v>0</v>
      </c>
      <c r="Q90" s="46">
        <v>0</v>
      </c>
      <c r="R90" s="46">
        <v>0</v>
      </c>
      <c r="S90" s="46" t="s">
        <v>123</v>
      </c>
    </row>
    <row r="91" spans="1:19" hidden="1" outlineLevel="1" collapsed="1">
      <c r="A91" s="9">
        <v>42979</v>
      </c>
      <c r="B91" s="46">
        <v>28.6372</v>
      </c>
      <c r="C91" s="46">
        <v>28.817799999999998</v>
      </c>
      <c r="D91" s="46">
        <v>28.584700000000002</v>
      </c>
      <c r="E91" s="46">
        <v>28.355399999999999</v>
      </c>
      <c r="F91" s="46">
        <v>29.0868</v>
      </c>
      <c r="G91" s="46">
        <v>23.356300000000001</v>
      </c>
      <c r="H91" s="46">
        <v>28.636299999999999</v>
      </c>
      <c r="I91" s="46">
        <v>28.8139</v>
      </c>
      <c r="J91" s="46">
        <v>28.584700000000002</v>
      </c>
      <c r="K91" s="46">
        <v>28.355399999999999</v>
      </c>
      <c r="L91" s="46">
        <v>29.0868</v>
      </c>
      <c r="M91" s="46">
        <v>23.356300000000001</v>
      </c>
      <c r="N91" s="46">
        <v>49.6432</v>
      </c>
      <c r="O91" s="46">
        <v>49.6432</v>
      </c>
      <c r="P91" s="46">
        <v>0</v>
      </c>
      <c r="Q91" s="46">
        <v>0</v>
      </c>
      <c r="R91" s="46">
        <v>0</v>
      </c>
      <c r="S91" s="46" t="s">
        <v>123</v>
      </c>
    </row>
    <row r="92" spans="1:19" hidden="1" outlineLevel="1" collapsed="1">
      <c r="A92" s="9">
        <v>43009</v>
      </c>
      <c r="B92" s="46">
        <v>29.807099999999998</v>
      </c>
      <c r="C92" s="46">
        <v>28.5501</v>
      </c>
      <c r="D92" s="46">
        <v>30.023499999999999</v>
      </c>
      <c r="E92" s="46">
        <v>27.0505</v>
      </c>
      <c r="F92" s="46">
        <v>30.976800000000001</v>
      </c>
      <c r="G92" s="46">
        <v>27.050699999999999</v>
      </c>
      <c r="H92" s="46">
        <v>29.806799999999999</v>
      </c>
      <c r="I92" s="46">
        <v>28.548400000000001</v>
      </c>
      <c r="J92" s="46">
        <v>30.023499999999999</v>
      </c>
      <c r="K92" s="46">
        <v>27.0505</v>
      </c>
      <c r="L92" s="46">
        <v>30.976800000000001</v>
      </c>
      <c r="M92" s="46">
        <v>27.050699999999999</v>
      </c>
      <c r="N92" s="46">
        <v>45.683300000000003</v>
      </c>
      <c r="O92" s="46">
        <v>45.683300000000003</v>
      </c>
      <c r="P92" s="46">
        <v>0</v>
      </c>
      <c r="Q92" s="46">
        <v>0</v>
      </c>
      <c r="R92" s="46">
        <v>0</v>
      </c>
      <c r="S92" s="46" t="s">
        <v>123</v>
      </c>
    </row>
    <row r="93" spans="1:19" hidden="1" outlineLevel="1" collapsed="1">
      <c r="A93" s="9">
        <v>43040</v>
      </c>
      <c r="B93" s="46">
        <v>30.249700000000001</v>
      </c>
      <c r="C93" s="46">
        <v>29.206</v>
      </c>
      <c r="D93" s="46">
        <v>30.566199999999998</v>
      </c>
      <c r="E93" s="46">
        <v>25.900200000000002</v>
      </c>
      <c r="F93" s="46">
        <v>29.520700000000001</v>
      </c>
      <c r="G93" s="46">
        <v>49.171900000000001</v>
      </c>
      <c r="H93" s="46">
        <v>30.248799999999999</v>
      </c>
      <c r="I93" s="46">
        <v>29.201799999999999</v>
      </c>
      <c r="J93" s="46">
        <v>30.566199999999998</v>
      </c>
      <c r="K93" s="46">
        <v>25.900200000000002</v>
      </c>
      <c r="L93" s="46">
        <v>29.520700000000001</v>
      </c>
      <c r="M93" s="46">
        <v>49.171900000000001</v>
      </c>
      <c r="N93" s="46">
        <v>49.0443</v>
      </c>
      <c r="O93" s="46">
        <v>49.0443</v>
      </c>
      <c r="P93" s="46">
        <v>0</v>
      </c>
      <c r="Q93" s="46">
        <v>0</v>
      </c>
      <c r="R93" s="46">
        <v>0</v>
      </c>
      <c r="S93" s="46">
        <v>0</v>
      </c>
    </row>
    <row r="94" spans="1:19" hidden="1" outlineLevel="1" collapsed="1">
      <c r="A94" s="9">
        <v>43070</v>
      </c>
      <c r="B94" s="46">
        <v>29.808499999999999</v>
      </c>
      <c r="C94" s="46">
        <v>28.849</v>
      </c>
      <c r="D94" s="46">
        <v>30.110900000000001</v>
      </c>
      <c r="E94" s="46">
        <v>27.795500000000001</v>
      </c>
      <c r="F94" s="46">
        <v>30.8796</v>
      </c>
      <c r="G94" s="46">
        <v>21.3597</v>
      </c>
      <c r="H94" s="46">
        <v>29.805900000000001</v>
      </c>
      <c r="I94" s="46">
        <v>28.837299999999999</v>
      </c>
      <c r="J94" s="46">
        <v>30.110900000000001</v>
      </c>
      <c r="K94" s="46">
        <v>27.795500000000001</v>
      </c>
      <c r="L94" s="46">
        <v>30.8796</v>
      </c>
      <c r="M94" s="46">
        <v>21.3597</v>
      </c>
      <c r="N94" s="46">
        <v>42.683199999999999</v>
      </c>
      <c r="O94" s="46">
        <v>42.683199999999999</v>
      </c>
      <c r="P94" s="46">
        <v>0</v>
      </c>
      <c r="Q94" s="46">
        <v>0</v>
      </c>
      <c r="R94" s="46">
        <v>0</v>
      </c>
      <c r="S94" s="46" t="s">
        <v>123</v>
      </c>
    </row>
    <row r="95" spans="1:19" hidden="1" outlineLevel="1" collapsed="1">
      <c r="A95" s="9">
        <v>43101</v>
      </c>
      <c r="B95" s="46">
        <v>30.557400000000001</v>
      </c>
      <c r="C95" s="46">
        <v>29.752700000000001</v>
      </c>
      <c r="D95" s="46">
        <v>30.994900000000001</v>
      </c>
      <c r="E95" s="46">
        <v>27.370200000000001</v>
      </c>
      <c r="F95" s="46">
        <v>31.786799999999999</v>
      </c>
      <c r="G95" s="46">
        <v>31.4876</v>
      </c>
      <c r="H95" s="46">
        <v>30.5563</v>
      </c>
      <c r="I95" s="46">
        <v>29.749400000000001</v>
      </c>
      <c r="J95" s="46">
        <v>30.994900000000001</v>
      </c>
      <c r="K95" s="46">
        <v>27.370200000000001</v>
      </c>
      <c r="L95" s="46">
        <v>31.786799999999999</v>
      </c>
      <c r="M95" s="46">
        <v>31.4876</v>
      </c>
      <c r="N95" s="46">
        <v>43.276400000000002</v>
      </c>
      <c r="O95" s="46">
        <v>43.276400000000002</v>
      </c>
      <c r="P95" s="46">
        <v>0</v>
      </c>
      <c r="Q95" s="46">
        <v>0</v>
      </c>
      <c r="R95" s="46">
        <v>0</v>
      </c>
      <c r="S95" s="46" t="s">
        <v>123</v>
      </c>
    </row>
    <row r="96" spans="1:19" hidden="1" outlineLevel="1" collapsed="1">
      <c r="A96" s="9">
        <v>43132</v>
      </c>
      <c r="B96" s="46">
        <v>30.399100000000001</v>
      </c>
      <c r="C96" s="46">
        <v>28.9099</v>
      </c>
      <c r="D96" s="46">
        <v>30.996700000000001</v>
      </c>
      <c r="E96" s="46">
        <v>25.314499999999999</v>
      </c>
      <c r="F96" s="46">
        <v>33.241900000000001</v>
      </c>
      <c r="G96" s="46">
        <v>19.905100000000001</v>
      </c>
      <c r="H96" s="46">
        <v>30.394100000000002</v>
      </c>
      <c r="I96" s="46">
        <v>28.891100000000002</v>
      </c>
      <c r="J96" s="46">
        <v>30.996700000000001</v>
      </c>
      <c r="K96" s="46">
        <v>25.314499999999999</v>
      </c>
      <c r="L96" s="46">
        <v>33.241900000000001</v>
      </c>
      <c r="M96" s="46">
        <v>19.905100000000001</v>
      </c>
      <c r="N96" s="46">
        <v>47.470100000000002</v>
      </c>
      <c r="O96" s="46">
        <v>47.470100000000002</v>
      </c>
      <c r="P96" s="46">
        <v>0</v>
      </c>
      <c r="Q96" s="46">
        <v>0</v>
      </c>
      <c r="R96" s="46">
        <v>0</v>
      </c>
      <c r="S96" s="46" t="s">
        <v>123</v>
      </c>
    </row>
    <row r="97" spans="1:19" hidden="1" outlineLevel="1" collapsed="1">
      <c r="A97" s="9">
        <v>43160</v>
      </c>
      <c r="B97" s="46">
        <v>30.2773</v>
      </c>
      <c r="C97" s="46">
        <v>29.105899999999998</v>
      </c>
      <c r="D97" s="46">
        <v>30.7926</v>
      </c>
      <c r="E97" s="46">
        <v>26.141999999999999</v>
      </c>
      <c r="F97" s="46">
        <v>32.361800000000002</v>
      </c>
      <c r="G97" s="46">
        <v>24.593699999999998</v>
      </c>
      <c r="H97" s="46">
        <v>30.2773</v>
      </c>
      <c r="I97" s="46">
        <v>29.105799999999999</v>
      </c>
      <c r="J97" s="46">
        <v>30.7926</v>
      </c>
      <c r="K97" s="46">
        <v>26.141999999999999</v>
      </c>
      <c r="L97" s="46">
        <v>32.361800000000002</v>
      </c>
      <c r="M97" s="46">
        <v>24.593699999999998</v>
      </c>
      <c r="N97" s="46">
        <v>39.033900000000003</v>
      </c>
      <c r="O97" s="46">
        <v>39.033900000000003</v>
      </c>
      <c r="P97" s="46">
        <v>0</v>
      </c>
      <c r="Q97" s="46">
        <v>0</v>
      </c>
      <c r="R97" s="46">
        <v>0</v>
      </c>
      <c r="S97" s="46" t="s">
        <v>123</v>
      </c>
    </row>
    <row r="98" spans="1:19" hidden="1" outlineLevel="1" collapsed="1">
      <c r="A98" s="9">
        <v>43191</v>
      </c>
      <c r="B98" s="46">
        <v>30.307200000000002</v>
      </c>
      <c r="C98" s="46">
        <v>28.960699999999999</v>
      </c>
      <c r="D98" s="46">
        <v>30.836600000000001</v>
      </c>
      <c r="E98" s="46">
        <v>25.908000000000001</v>
      </c>
      <c r="F98" s="46">
        <v>32.618200000000002</v>
      </c>
      <c r="G98" s="46">
        <v>21.235800000000001</v>
      </c>
      <c r="H98" s="46">
        <v>30.304300000000001</v>
      </c>
      <c r="I98" s="46">
        <v>28.9496</v>
      </c>
      <c r="J98" s="46">
        <v>30.836600000000001</v>
      </c>
      <c r="K98" s="46">
        <v>25.908000000000001</v>
      </c>
      <c r="L98" s="46">
        <v>32.618200000000002</v>
      </c>
      <c r="M98" s="46">
        <v>21.235800000000001</v>
      </c>
      <c r="N98" s="46">
        <v>49.9313</v>
      </c>
      <c r="O98" s="46">
        <v>49.9313</v>
      </c>
      <c r="P98" s="46">
        <v>0</v>
      </c>
      <c r="Q98" s="46">
        <v>0</v>
      </c>
      <c r="R98" s="46">
        <v>0</v>
      </c>
      <c r="S98" s="46" t="s">
        <v>123</v>
      </c>
    </row>
    <row r="99" spans="1:19" hidden="1" outlineLevel="1" collapsed="1">
      <c r="A99" s="9">
        <v>43221</v>
      </c>
      <c r="B99" s="46">
        <v>29.643000000000001</v>
      </c>
      <c r="C99" s="46">
        <v>29.581399999999999</v>
      </c>
      <c r="D99" s="46">
        <v>29.677900000000001</v>
      </c>
      <c r="E99" s="46">
        <v>26.889199999999999</v>
      </c>
      <c r="F99" s="46">
        <v>30.6736</v>
      </c>
      <c r="G99" s="46">
        <v>22.197600000000001</v>
      </c>
      <c r="H99" s="46">
        <v>29.643000000000001</v>
      </c>
      <c r="I99" s="46">
        <v>29.581199999999999</v>
      </c>
      <c r="J99" s="46">
        <v>29.677900000000001</v>
      </c>
      <c r="K99" s="46">
        <v>26.889199999999999</v>
      </c>
      <c r="L99" s="46">
        <v>30.6736</v>
      </c>
      <c r="M99" s="46">
        <v>22.197600000000001</v>
      </c>
      <c r="N99" s="46">
        <v>38.710999999999999</v>
      </c>
      <c r="O99" s="46">
        <v>38.710999999999999</v>
      </c>
      <c r="P99" s="46">
        <v>0</v>
      </c>
      <c r="Q99" s="46">
        <v>0</v>
      </c>
      <c r="R99" s="46">
        <v>0</v>
      </c>
      <c r="S99" s="46">
        <v>0</v>
      </c>
    </row>
    <row r="100" spans="1:19" hidden="1" outlineLevel="1" collapsed="1">
      <c r="A100" s="9">
        <v>43252</v>
      </c>
      <c r="B100" s="46">
        <v>30.844999999999999</v>
      </c>
      <c r="C100" s="46">
        <v>29.871700000000001</v>
      </c>
      <c r="D100" s="46">
        <v>31.1906</v>
      </c>
      <c r="E100" s="46">
        <v>25.369599999999998</v>
      </c>
      <c r="F100" s="46">
        <v>33.268900000000002</v>
      </c>
      <c r="G100" s="46">
        <v>23.895199999999999</v>
      </c>
      <c r="H100" s="46">
        <v>30.8416</v>
      </c>
      <c r="I100" s="46">
        <v>29.857900000000001</v>
      </c>
      <c r="J100" s="46">
        <v>31.1906</v>
      </c>
      <c r="K100" s="46">
        <v>25.369599999999998</v>
      </c>
      <c r="L100" s="46">
        <v>33.268900000000002</v>
      </c>
      <c r="M100" s="46">
        <v>23.895199999999999</v>
      </c>
      <c r="N100" s="46">
        <v>49.950200000000002</v>
      </c>
      <c r="O100" s="46">
        <v>49.950200000000002</v>
      </c>
      <c r="P100" s="46">
        <v>0</v>
      </c>
      <c r="Q100" s="46">
        <v>0</v>
      </c>
      <c r="R100" s="46">
        <v>0</v>
      </c>
      <c r="S100" s="46" t="s">
        <v>123</v>
      </c>
    </row>
    <row r="101" spans="1:19" hidden="1" outlineLevel="1" collapsed="1">
      <c r="A101" s="9">
        <v>43282</v>
      </c>
      <c r="B101" s="46">
        <v>31.679600000000001</v>
      </c>
      <c r="C101" s="46">
        <v>31.2181</v>
      </c>
      <c r="D101" s="46">
        <v>31.912600000000001</v>
      </c>
      <c r="E101" s="46">
        <v>26.889900000000001</v>
      </c>
      <c r="F101" s="46">
        <v>34.247300000000003</v>
      </c>
      <c r="G101" s="46">
        <v>21.920400000000001</v>
      </c>
      <c r="H101" s="46">
        <v>31.675599999999999</v>
      </c>
      <c r="I101" s="46">
        <v>31.2058</v>
      </c>
      <c r="J101" s="46">
        <v>31.912600000000001</v>
      </c>
      <c r="K101" s="46">
        <v>26.889900000000001</v>
      </c>
      <c r="L101" s="46">
        <v>34.247300000000003</v>
      </c>
      <c r="M101" s="46">
        <v>21.920400000000001</v>
      </c>
      <c r="N101" s="46">
        <v>49.968899999999998</v>
      </c>
      <c r="O101" s="46">
        <v>49.968899999999998</v>
      </c>
      <c r="P101" s="46">
        <v>0</v>
      </c>
      <c r="Q101" s="46">
        <v>0</v>
      </c>
      <c r="R101" s="46">
        <v>0</v>
      </c>
      <c r="S101" s="46" t="s">
        <v>123</v>
      </c>
    </row>
    <row r="102" spans="1:19" hidden="1" outlineLevel="1" collapsed="1">
      <c r="A102" s="9">
        <v>43313</v>
      </c>
      <c r="B102" s="46">
        <v>31.441299999999998</v>
      </c>
      <c r="C102" s="46">
        <v>31.058900000000001</v>
      </c>
      <c r="D102" s="46">
        <v>31.659600000000001</v>
      </c>
      <c r="E102" s="46">
        <v>24.6891</v>
      </c>
      <c r="F102" s="46">
        <v>34.6021</v>
      </c>
      <c r="G102" s="46">
        <v>25.566299999999998</v>
      </c>
      <c r="H102" s="46">
        <v>31.440300000000001</v>
      </c>
      <c r="I102" s="46">
        <v>31.0562</v>
      </c>
      <c r="J102" s="46">
        <v>31.659600000000001</v>
      </c>
      <c r="K102" s="46">
        <v>24.6891</v>
      </c>
      <c r="L102" s="46">
        <v>34.6021</v>
      </c>
      <c r="M102" s="46">
        <v>25.566299999999998</v>
      </c>
      <c r="N102" s="46">
        <v>49.372500000000002</v>
      </c>
      <c r="O102" s="46">
        <v>49.372500000000002</v>
      </c>
      <c r="P102" s="46">
        <v>0</v>
      </c>
      <c r="Q102" s="46">
        <v>0</v>
      </c>
      <c r="R102" s="46">
        <v>0</v>
      </c>
      <c r="S102" s="46" t="s">
        <v>123</v>
      </c>
    </row>
    <row r="103" spans="1:19" hidden="1" outlineLevel="1" collapsed="1">
      <c r="A103" s="9">
        <v>43344</v>
      </c>
      <c r="B103" s="46">
        <v>32.620600000000003</v>
      </c>
      <c r="C103" s="46">
        <v>31.7803</v>
      </c>
      <c r="D103" s="46">
        <v>32.968499999999999</v>
      </c>
      <c r="E103" s="46">
        <v>25.943999999999999</v>
      </c>
      <c r="F103" s="46">
        <v>35.713999999999999</v>
      </c>
      <c r="G103" s="46">
        <v>25.756599999999999</v>
      </c>
      <c r="H103" s="46">
        <v>32.620600000000003</v>
      </c>
      <c r="I103" s="46">
        <v>31.7803</v>
      </c>
      <c r="J103" s="46">
        <v>32.968499999999999</v>
      </c>
      <c r="K103" s="46">
        <v>25.943999999999999</v>
      </c>
      <c r="L103" s="46">
        <v>35.713999999999999</v>
      </c>
      <c r="M103" s="46">
        <v>25.756599999999999</v>
      </c>
      <c r="N103" s="46">
        <v>37.064599999999999</v>
      </c>
      <c r="O103" s="46">
        <v>37.064599999999999</v>
      </c>
      <c r="P103" s="46">
        <v>0</v>
      </c>
      <c r="Q103" s="46">
        <v>0</v>
      </c>
      <c r="R103" s="46" t="s">
        <v>123</v>
      </c>
      <c r="S103" s="46" t="s">
        <v>123</v>
      </c>
    </row>
    <row r="104" spans="1:19" hidden="1" outlineLevel="1" collapsed="1">
      <c r="A104" s="9">
        <v>43374</v>
      </c>
      <c r="B104" s="46">
        <v>34.430999999999997</v>
      </c>
      <c r="C104" s="46">
        <v>38.122100000000003</v>
      </c>
      <c r="D104" s="46">
        <v>33.2027</v>
      </c>
      <c r="E104" s="46">
        <v>33.292999999999999</v>
      </c>
      <c r="F104" s="46">
        <v>33.840400000000002</v>
      </c>
      <c r="G104" s="46">
        <v>23.828399999999998</v>
      </c>
      <c r="H104" s="46">
        <v>34.430700000000002</v>
      </c>
      <c r="I104" s="46">
        <v>38.121699999999997</v>
      </c>
      <c r="J104" s="46">
        <v>33.2027</v>
      </c>
      <c r="K104" s="46">
        <v>33.292999999999999</v>
      </c>
      <c r="L104" s="46">
        <v>33.840400000000002</v>
      </c>
      <c r="M104" s="46">
        <v>23.828399999999998</v>
      </c>
      <c r="N104" s="46">
        <v>40.156700000000001</v>
      </c>
      <c r="O104" s="46">
        <v>40.156700000000001</v>
      </c>
      <c r="P104" s="46">
        <v>0</v>
      </c>
      <c r="Q104" s="46">
        <v>0</v>
      </c>
      <c r="R104" s="46">
        <v>0</v>
      </c>
      <c r="S104" s="46">
        <v>0</v>
      </c>
    </row>
    <row r="105" spans="1:19" hidden="1" outlineLevel="1" collapsed="1">
      <c r="A105" s="9">
        <v>43405</v>
      </c>
      <c r="B105" s="46">
        <v>33.507399999999997</v>
      </c>
      <c r="C105" s="46">
        <v>35.615900000000003</v>
      </c>
      <c r="D105" s="46">
        <v>33.067</v>
      </c>
      <c r="E105" s="46">
        <v>34.4163</v>
      </c>
      <c r="F105" s="46">
        <v>33.333300000000001</v>
      </c>
      <c r="G105" s="46">
        <v>16.786000000000001</v>
      </c>
      <c r="H105" s="46">
        <v>33.505099999999999</v>
      </c>
      <c r="I105" s="46">
        <v>35.6036</v>
      </c>
      <c r="J105" s="46">
        <v>33.067</v>
      </c>
      <c r="K105" s="46">
        <v>34.4163</v>
      </c>
      <c r="L105" s="46">
        <v>33.333300000000001</v>
      </c>
      <c r="M105" s="46">
        <v>16.786000000000001</v>
      </c>
      <c r="N105" s="46">
        <v>57.473999999999997</v>
      </c>
      <c r="O105" s="46">
        <v>57.473999999999997</v>
      </c>
      <c r="P105" s="46">
        <v>0</v>
      </c>
      <c r="Q105" s="46">
        <v>0</v>
      </c>
      <c r="R105" s="46">
        <v>0</v>
      </c>
      <c r="S105" s="46">
        <v>0</v>
      </c>
    </row>
    <row r="106" spans="1:19" hidden="1" outlineLevel="1" collapsed="1">
      <c r="A106" s="9">
        <v>43435</v>
      </c>
      <c r="B106" s="46">
        <v>32.5227</v>
      </c>
      <c r="C106" s="46">
        <v>35.4878</v>
      </c>
      <c r="D106" s="46">
        <v>31.911300000000001</v>
      </c>
      <c r="E106" s="46">
        <v>30.7423</v>
      </c>
      <c r="F106" s="46">
        <v>33.823500000000003</v>
      </c>
      <c r="G106" s="46">
        <v>15.2796</v>
      </c>
      <c r="H106" s="46">
        <v>32.519199999999998</v>
      </c>
      <c r="I106" s="46">
        <v>35.470599999999997</v>
      </c>
      <c r="J106" s="46">
        <v>31.911300000000001</v>
      </c>
      <c r="K106" s="46">
        <v>30.7423</v>
      </c>
      <c r="L106" s="46">
        <v>33.823500000000003</v>
      </c>
      <c r="M106" s="46">
        <v>15.2796</v>
      </c>
      <c r="N106" s="46">
        <v>49.930500000000002</v>
      </c>
      <c r="O106" s="46">
        <v>49.930500000000002</v>
      </c>
      <c r="P106" s="46">
        <v>0</v>
      </c>
      <c r="Q106" s="46">
        <v>0</v>
      </c>
      <c r="R106" s="46">
        <v>0</v>
      </c>
      <c r="S106" s="46" t="s">
        <v>123</v>
      </c>
    </row>
    <row r="107" spans="1:19" hidden="1" outlineLevel="1" collapsed="1">
      <c r="A107" s="9">
        <v>43466</v>
      </c>
      <c r="B107" s="46">
        <v>34.567900000000002</v>
      </c>
      <c r="C107" s="46">
        <v>36.3033</v>
      </c>
      <c r="D107" s="46">
        <v>34.306399999999996</v>
      </c>
      <c r="E107" s="46">
        <v>37.277000000000001</v>
      </c>
      <c r="F107" s="46">
        <v>32.936300000000003</v>
      </c>
      <c r="G107" s="46">
        <v>19.159099999999999</v>
      </c>
      <c r="H107" s="46">
        <v>34.567799999999998</v>
      </c>
      <c r="I107" s="46">
        <v>36.302999999999997</v>
      </c>
      <c r="J107" s="46">
        <v>34.306399999999996</v>
      </c>
      <c r="K107" s="46">
        <v>37.277000000000001</v>
      </c>
      <c r="L107" s="46">
        <v>32.936300000000003</v>
      </c>
      <c r="M107" s="46">
        <v>19.159099999999999</v>
      </c>
      <c r="N107" s="46">
        <v>48.949599999999997</v>
      </c>
      <c r="O107" s="46">
        <v>48.949599999999997</v>
      </c>
      <c r="P107" s="46">
        <v>0</v>
      </c>
      <c r="Q107" s="46">
        <v>0</v>
      </c>
      <c r="R107" s="46" t="s">
        <v>123</v>
      </c>
      <c r="S107" s="46" t="s">
        <v>123</v>
      </c>
    </row>
    <row r="108" spans="1:19" hidden="1" outlineLevel="1" collapsed="1">
      <c r="A108" s="9">
        <v>43497</v>
      </c>
      <c r="B108" s="46">
        <v>32.163899999999998</v>
      </c>
      <c r="C108" s="46">
        <v>36.144500000000001</v>
      </c>
      <c r="D108" s="46">
        <v>31.362300000000001</v>
      </c>
      <c r="E108" s="46">
        <v>35.4253</v>
      </c>
      <c r="F108" s="46">
        <v>31.014099999999999</v>
      </c>
      <c r="G108" s="46">
        <v>11.305400000000001</v>
      </c>
      <c r="H108" s="46">
        <v>32.162799999999997</v>
      </c>
      <c r="I108" s="46">
        <v>36.139499999999998</v>
      </c>
      <c r="J108" s="46">
        <v>31.362300000000001</v>
      </c>
      <c r="K108" s="46">
        <v>35.4253</v>
      </c>
      <c r="L108" s="46">
        <v>31.014099999999999</v>
      </c>
      <c r="M108" s="46">
        <v>11.305400000000001</v>
      </c>
      <c r="N108" s="46">
        <v>49.995600000000003</v>
      </c>
      <c r="O108" s="46">
        <v>49.995600000000003</v>
      </c>
      <c r="P108" s="46">
        <v>0</v>
      </c>
      <c r="Q108" s="46">
        <v>0</v>
      </c>
      <c r="R108" s="46" t="s">
        <v>123</v>
      </c>
      <c r="S108" s="46" t="s">
        <v>123</v>
      </c>
    </row>
    <row r="109" spans="1:19" hidden="1" outlineLevel="1" collapsed="1">
      <c r="A109" s="9">
        <v>43525</v>
      </c>
      <c r="B109" s="46">
        <v>31.039300000000001</v>
      </c>
      <c r="C109" s="46">
        <v>37.077399999999997</v>
      </c>
      <c r="D109" s="46">
        <v>29.923500000000001</v>
      </c>
      <c r="E109" s="46">
        <v>30.307400000000001</v>
      </c>
      <c r="F109" s="46">
        <v>30.839300000000001</v>
      </c>
      <c r="G109" s="46">
        <v>12.7254</v>
      </c>
      <c r="H109" s="46">
        <v>31.030100000000001</v>
      </c>
      <c r="I109" s="46">
        <v>37.031300000000002</v>
      </c>
      <c r="J109" s="46">
        <v>29.923500000000001</v>
      </c>
      <c r="K109" s="46">
        <v>30.307400000000001</v>
      </c>
      <c r="L109" s="46">
        <v>30.839300000000001</v>
      </c>
      <c r="M109" s="46">
        <v>12.7254</v>
      </c>
      <c r="N109" s="46">
        <v>58.435200000000002</v>
      </c>
      <c r="O109" s="46">
        <v>58.435200000000002</v>
      </c>
      <c r="P109" s="46">
        <v>0</v>
      </c>
      <c r="Q109" s="46">
        <v>0</v>
      </c>
      <c r="R109" s="46" t="s">
        <v>123</v>
      </c>
      <c r="S109" s="46" t="s">
        <v>123</v>
      </c>
    </row>
    <row r="110" spans="1:19" hidden="1" outlineLevel="1" collapsed="1">
      <c r="A110" s="9">
        <v>43556</v>
      </c>
      <c r="B110" s="46">
        <v>32.384599999999999</v>
      </c>
      <c r="C110" s="46">
        <v>36.746000000000002</v>
      </c>
      <c r="D110" s="46">
        <v>31.421099999999999</v>
      </c>
      <c r="E110" s="46">
        <v>33.780999999999999</v>
      </c>
      <c r="F110" s="46">
        <v>30.9071</v>
      </c>
      <c r="G110" s="46">
        <v>24.439399999999999</v>
      </c>
      <c r="H110" s="46">
        <v>32.377899999999997</v>
      </c>
      <c r="I110" s="46">
        <v>36.718299999999999</v>
      </c>
      <c r="J110" s="46">
        <v>31.421099999999999</v>
      </c>
      <c r="K110" s="46">
        <v>33.780999999999999</v>
      </c>
      <c r="L110" s="46">
        <v>30.9071</v>
      </c>
      <c r="M110" s="46">
        <v>24.439399999999999</v>
      </c>
      <c r="N110" s="46">
        <v>49.050699999999999</v>
      </c>
      <c r="O110" s="46">
        <v>49.050699999999999</v>
      </c>
      <c r="P110" s="46">
        <v>0</v>
      </c>
      <c r="Q110" s="46">
        <v>0</v>
      </c>
      <c r="R110" s="46">
        <v>0</v>
      </c>
      <c r="S110" s="46" t="s">
        <v>123</v>
      </c>
    </row>
    <row r="111" spans="1:19" hidden="1" outlineLevel="1" collapsed="1">
      <c r="A111" s="9">
        <v>43586</v>
      </c>
      <c r="B111" s="46">
        <v>34.6038</v>
      </c>
      <c r="C111" s="46">
        <v>36.878700000000002</v>
      </c>
      <c r="D111" s="46">
        <v>34.178899999999999</v>
      </c>
      <c r="E111" s="46">
        <v>37.776499999999999</v>
      </c>
      <c r="F111" s="46">
        <v>31.701499999999999</v>
      </c>
      <c r="G111" s="46">
        <v>24.535799999999998</v>
      </c>
      <c r="H111" s="46">
        <v>34.602800000000002</v>
      </c>
      <c r="I111" s="46">
        <v>36.873600000000003</v>
      </c>
      <c r="J111" s="46">
        <v>34.178899999999999</v>
      </c>
      <c r="K111" s="46">
        <v>37.776499999999999</v>
      </c>
      <c r="L111" s="46">
        <v>31.701499999999999</v>
      </c>
      <c r="M111" s="46">
        <v>24.535799999999998</v>
      </c>
      <c r="N111" s="46">
        <v>50.847200000000001</v>
      </c>
      <c r="O111" s="46">
        <v>50.847200000000001</v>
      </c>
      <c r="P111" s="46">
        <v>0</v>
      </c>
      <c r="Q111" s="46">
        <v>0</v>
      </c>
      <c r="R111" s="46">
        <v>0</v>
      </c>
      <c r="S111" s="46" t="s">
        <v>123</v>
      </c>
    </row>
    <row r="112" spans="1:19" hidden="1" outlineLevel="1" collapsed="1">
      <c r="A112" s="9">
        <v>43617</v>
      </c>
      <c r="B112" s="46">
        <v>33.763100000000001</v>
      </c>
      <c r="C112" s="46">
        <v>36.878700000000002</v>
      </c>
      <c r="D112" s="46">
        <v>34.178899999999999</v>
      </c>
      <c r="E112" s="46">
        <v>37.776499999999999</v>
      </c>
      <c r="F112" s="46">
        <v>31.701499999999999</v>
      </c>
      <c r="G112" s="46">
        <v>24.535799999999998</v>
      </c>
      <c r="H112" s="46">
        <v>34.602800000000002</v>
      </c>
      <c r="I112" s="46">
        <v>36.873600000000003</v>
      </c>
      <c r="J112" s="46">
        <v>34.178899999999999</v>
      </c>
      <c r="K112" s="46">
        <v>37.776499999999999</v>
      </c>
      <c r="L112" s="46">
        <v>31.701499999999999</v>
      </c>
      <c r="M112" s="46">
        <v>24.535799999999998</v>
      </c>
      <c r="N112" s="46">
        <v>50.847200000000001</v>
      </c>
      <c r="O112" s="46">
        <v>50.847200000000001</v>
      </c>
      <c r="P112" s="46">
        <v>0</v>
      </c>
      <c r="Q112" s="46">
        <v>0</v>
      </c>
      <c r="R112" s="46">
        <v>0</v>
      </c>
      <c r="S112" s="46" t="s">
        <v>123</v>
      </c>
    </row>
    <row r="113" spans="1:19" hidden="1" outlineLevel="1" collapsed="1">
      <c r="A113" s="9">
        <v>43647</v>
      </c>
      <c r="B113" s="46">
        <v>35.790700000000001</v>
      </c>
      <c r="C113" s="46">
        <v>38.339599999999997</v>
      </c>
      <c r="D113" s="46">
        <v>35.386699999999998</v>
      </c>
      <c r="E113" s="46">
        <v>38.148400000000002</v>
      </c>
      <c r="F113" s="46">
        <v>32.197600000000001</v>
      </c>
      <c r="G113" s="46">
        <v>22.417899999999999</v>
      </c>
      <c r="H113" s="46">
        <v>35.79</v>
      </c>
      <c r="I113" s="46">
        <v>38.335500000000003</v>
      </c>
      <c r="J113" s="46">
        <v>35.386699999999998</v>
      </c>
      <c r="K113" s="46">
        <v>38.148400000000002</v>
      </c>
      <c r="L113" s="46">
        <v>32.197600000000001</v>
      </c>
      <c r="M113" s="46">
        <v>22.417899999999999</v>
      </c>
      <c r="N113" s="46">
        <v>49.633699999999997</v>
      </c>
      <c r="O113" s="46">
        <v>49.633699999999997</v>
      </c>
      <c r="P113" s="46">
        <v>0</v>
      </c>
      <c r="Q113" s="46">
        <v>0</v>
      </c>
      <c r="R113" s="46">
        <v>0</v>
      </c>
      <c r="S113" s="46">
        <v>0</v>
      </c>
    </row>
    <row r="114" spans="1:19" hidden="1" outlineLevel="1" collapsed="1">
      <c r="A114" s="9">
        <v>43678</v>
      </c>
      <c r="B114" s="46">
        <v>37.984000000000002</v>
      </c>
      <c r="C114" s="46">
        <v>38.582700000000003</v>
      </c>
      <c r="D114" s="46">
        <v>37.927300000000002</v>
      </c>
      <c r="E114" s="46">
        <v>40.415100000000002</v>
      </c>
      <c r="F114" s="46">
        <v>31.7578</v>
      </c>
      <c r="G114" s="46">
        <v>23.979399999999998</v>
      </c>
      <c r="H114" s="46">
        <v>37.9816</v>
      </c>
      <c r="I114" s="46">
        <v>38.556800000000003</v>
      </c>
      <c r="J114" s="46">
        <v>37.927300000000002</v>
      </c>
      <c r="K114" s="46">
        <v>40.415100000000002</v>
      </c>
      <c r="L114" s="46">
        <v>31.7578</v>
      </c>
      <c r="M114" s="46">
        <v>23.979399999999998</v>
      </c>
      <c r="N114" s="46">
        <v>50.146599999999999</v>
      </c>
      <c r="O114" s="46">
        <v>50.146599999999999</v>
      </c>
      <c r="P114" s="46">
        <v>0</v>
      </c>
      <c r="Q114" s="46">
        <v>0</v>
      </c>
      <c r="R114" s="46">
        <v>0</v>
      </c>
      <c r="S114" s="46">
        <v>0</v>
      </c>
    </row>
    <row r="115" spans="1:19" hidden="1" outlineLevel="1" collapsed="1">
      <c r="A115" s="9">
        <v>43709</v>
      </c>
      <c r="B115" s="46">
        <v>38.337600000000002</v>
      </c>
      <c r="C115" s="46">
        <v>38.2849</v>
      </c>
      <c r="D115" s="46">
        <v>38.342700000000001</v>
      </c>
      <c r="E115" s="46">
        <v>40.722900000000003</v>
      </c>
      <c r="F115" s="46">
        <v>32.396500000000003</v>
      </c>
      <c r="G115" s="46">
        <v>19.536200000000001</v>
      </c>
      <c r="H115" s="46">
        <v>38.337200000000003</v>
      </c>
      <c r="I115" s="46">
        <v>38.280500000000004</v>
      </c>
      <c r="J115" s="46">
        <v>38.342700000000001</v>
      </c>
      <c r="K115" s="46">
        <v>40.722900000000003</v>
      </c>
      <c r="L115" s="46">
        <v>32.396500000000003</v>
      </c>
      <c r="M115" s="46">
        <v>19.536200000000001</v>
      </c>
      <c r="N115" s="46">
        <v>49.847999999999999</v>
      </c>
      <c r="O115" s="46">
        <v>49.847999999999999</v>
      </c>
      <c r="P115" s="46">
        <v>0</v>
      </c>
      <c r="Q115" s="46">
        <v>0</v>
      </c>
      <c r="R115" s="46">
        <v>0</v>
      </c>
      <c r="S115" s="46">
        <v>0</v>
      </c>
    </row>
    <row r="116" spans="1:19" hidden="1" outlineLevel="1" collapsed="1">
      <c r="A116" s="9">
        <v>43739</v>
      </c>
      <c r="B116" s="46">
        <v>38.494500000000002</v>
      </c>
      <c r="C116" s="46">
        <v>38.662599999999998</v>
      </c>
      <c r="D116" s="46">
        <v>38.477600000000002</v>
      </c>
      <c r="E116" s="46">
        <v>40.395400000000002</v>
      </c>
      <c r="F116" s="46">
        <v>33.368899999999996</v>
      </c>
      <c r="G116" s="46">
        <v>24.335699999999999</v>
      </c>
      <c r="H116" s="46">
        <v>38.494500000000002</v>
      </c>
      <c r="I116" s="46">
        <v>38.661999999999999</v>
      </c>
      <c r="J116" s="46">
        <v>38.477600000000002</v>
      </c>
      <c r="K116" s="46">
        <v>40.395400000000002</v>
      </c>
      <c r="L116" s="46">
        <v>33.368899999999996</v>
      </c>
      <c r="M116" s="46">
        <v>24.335699999999999</v>
      </c>
      <c r="N116" s="46">
        <v>49.102200000000003</v>
      </c>
      <c r="O116" s="46">
        <v>49.102200000000003</v>
      </c>
      <c r="P116" s="46">
        <v>0</v>
      </c>
      <c r="Q116" s="46">
        <v>0</v>
      </c>
      <c r="R116" s="46">
        <v>0</v>
      </c>
      <c r="S116" s="46">
        <v>0</v>
      </c>
    </row>
    <row r="117" spans="1:19" hidden="1" outlineLevel="1" collapsed="1">
      <c r="A117" s="9">
        <v>43770</v>
      </c>
      <c r="B117" s="46">
        <v>38.253300000000003</v>
      </c>
      <c r="C117" s="46">
        <v>38.084499999999998</v>
      </c>
      <c r="D117" s="46">
        <v>38.270600000000002</v>
      </c>
      <c r="E117" s="46">
        <v>40.216099999999997</v>
      </c>
      <c r="F117" s="46">
        <v>33.708399999999997</v>
      </c>
      <c r="G117" s="46">
        <v>24.415500000000002</v>
      </c>
      <c r="H117" s="46">
        <v>38.252499999999998</v>
      </c>
      <c r="I117" s="46">
        <v>38.0764</v>
      </c>
      <c r="J117" s="46">
        <v>38.270600000000002</v>
      </c>
      <c r="K117" s="46">
        <v>40.216099999999997</v>
      </c>
      <c r="L117" s="46">
        <v>33.708399999999997</v>
      </c>
      <c r="M117" s="46">
        <v>24.415500000000002</v>
      </c>
      <c r="N117" s="46">
        <v>50.578099999999999</v>
      </c>
      <c r="O117" s="46">
        <v>50.578099999999999</v>
      </c>
      <c r="P117" s="46">
        <v>0</v>
      </c>
      <c r="Q117" s="46">
        <v>0</v>
      </c>
      <c r="R117" s="46">
        <v>0</v>
      </c>
      <c r="S117" s="46">
        <v>0</v>
      </c>
    </row>
    <row r="118" spans="1:19" hidden="1" outlineLevel="1" collapsed="1">
      <c r="A118" s="9">
        <v>43800</v>
      </c>
      <c r="B118" s="46">
        <v>38.430999999999997</v>
      </c>
      <c r="C118" s="46">
        <v>39.552799999999998</v>
      </c>
      <c r="D118" s="46">
        <v>38.328899999999997</v>
      </c>
      <c r="E118" s="46">
        <v>40.170299999999997</v>
      </c>
      <c r="F118" s="46">
        <v>33.591700000000003</v>
      </c>
      <c r="G118" s="46">
        <v>22.426300000000001</v>
      </c>
      <c r="H118" s="46">
        <v>38.423000000000002</v>
      </c>
      <c r="I118" s="46">
        <v>39.465499999999999</v>
      </c>
      <c r="J118" s="46">
        <v>38.328899999999997</v>
      </c>
      <c r="K118" s="46">
        <v>40.170299999999997</v>
      </c>
      <c r="L118" s="46">
        <v>33.591700000000003</v>
      </c>
      <c r="M118" s="46">
        <v>22.426300000000001</v>
      </c>
      <c r="N118" s="46">
        <v>50.167499999999997</v>
      </c>
      <c r="O118" s="46">
        <v>50.167499999999997</v>
      </c>
      <c r="P118" s="46">
        <v>0</v>
      </c>
      <c r="Q118" s="46">
        <v>0</v>
      </c>
      <c r="R118" s="46">
        <v>0</v>
      </c>
      <c r="S118" s="46">
        <v>0</v>
      </c>
    </row>
    <row r="119" spans="1:19" hidden="1" outlineLevel="1" collapsed="1">
      <c r="A119" s="9">
        <v>43831</v>
      </c>
      <c r="B119" s="46">
        <v>39.388399999999997</v>
      </c>
      <c r="C119" s="46">
        <v>39.856699999999996</v>
      </c>
      <c r="D119" s="46">
        <v>39.342399999999998</v>
      </c>
      <c r="E119" s="46">
        <v>41.12</v>
      </c>
      <c r="F119" s="46">
        <v>34.918999999999997</v>
      </c>
      <c r="G119" s="46">
        <v>24.898199999999999</v>
      </c>
      <c r="H119" s="46">
        <v>39.433100000000003</v>
      </c>
      <c r="I119" s="46">
        <v>39.853700000000003</v>
      </c>
      <c r="J119" s="46">
        <v>39.391800000000003</v>
      </c>
      <c r="K119" s="46">
        <v>41.12</v>
      </c>
      <c r="L119" s="46">
        <v>34.918999999999997</v>
      </c>
      <c r="M119" s="46">
        <v>25.859000000000002</v>
      </c>
      <c r="N119" s="46">
        <v>9.9145000000000003</v>
      </c>
      <c r="O119" s="46">
        <v>49.655500000000004</v>
      </c>
      <c r="P119" s="46">
        <v>9.1900999999999993</v>
      </c>
      <c r="Q119" s="46">
        <v>0</v>
      </c>
      <c r="R119" s="46">
        <v>0</v>
      </c>
      <c r="S119" s="46">
        <v>9.1900999999999993</v>
      </c>
    </row>
    <row r="120" spans="1:19" hidden="1" outlineLevel="1" collapsed="1">
      <c r="A120" s="9">
        <v>43862</v>
      </c>
      <c r="B120" s="46">
        <v>38.983800000000002</v>
      </c>
      <c r="C120" s="46">
        <v>38.798000000000002</v>
      </c>
      <c r="D120" s="46">
        <v>39.004100000000001</v>
      </c>
      <c r="E120" s="46">
        <v>40.955199999999998</v>
      </c>
      <c r="F120" s="46">
        <v>34.351300000000002</v>
      </c>
      <c r="G120" s="46">
        <v>19.758700000000001</v>
      </c>
      <c r="H120" s="46">
        <v>38.983699999999999</v>
      </c>
      <c r="I120" s="46">
        <v>38.797199999999997</v>
      </c>
      <c r="J120" s="46">
        <v>39.004100000000001</v>
      </c>
      <c r="K120" s="46">
        <v>40.955199999999998</v>
      </c>
      <c r="L120" s="46">
        <v>34.351300000000002</v>
      </c>
      <c r="M120" s="46">
        <v>19.758700000000001</v>
      </c>
      <c r="N120" s="46">
        <v>54.182099999999998</v>
      </c>
      <c r="O120" s="46">
        <v>54.182099999999998</v>
      </c>
      <c r="P120" s="46">
        <v>0</v>
      </c>
      <c r="Q120" s="46">
        <v>0</v>
      </c>
      <c r="R120" s="46">
        <v>0</v>
      </c>
      <c r="S120" s="46">
        <v>0</v>
      </c>
    </row>
    <row r="121" spans="1:19" hidden="1" outlineLevel="1" collapsed="1">
      <c r="A121" s="9">
        <v>43891</v>
      </c>
      <c r="B121" s="46">
        <v>39.698599999999999</v>
      </c>
      <c r="C121" s="46">
        <v>38.118499999999997</v>
      </c>
      <c r="D121" s="46">
        <v>39.869199999999999</v>
      </c>
      <c r="E121" s="46">
        <v>41.401899999999998</v>
      </c>
      <c r="F121" s="46">
        <v>34.956499999999998</v>
      </c>
      <c r="G121" s="46">
        <v>20.905000000000001</v>
      </c>
      <c r="H121" s="46">
        <v>39.698300000000003</v>
      </c>
      <c r="I121" s="46">
        <v>38.114699999999999</v>
      </c>
      <c r="J121" s="46">
        <v>39.869199999999999</v>
      </c>
      <c r="K121" s="46">
        <v>41.401899999999998</v>
      </c>
      <c r="L121" s="46">
        <v>34.956499999999998</v>
      </c>
      <c r="M121" s="46">
        <v>20.905000000000001</v>
      </c>
      <c r="N121" s="46">
        <v>58.529600000000002</v>
      </c>
      <c r="O121" s="46">
        <v>58.529600000000002</v>
      </c>
      <c r="P121" s="46">
        <v>0</v>
      </c>
      <c r="Q121" s="46">
        <v>0</v>
      </c>
      <c r="R121" s="46">
        <v>0</v>
      </c>
      <c r="S121" s="46">
        <v>0</v>
      </c>
    </row>
    <row r="122" spans="1:19" hidden="1" outlineLevel="1" collapsed="1">
      <c r="A122" s="9">
        <v>43922</v>
      </c>
      <c r="B122" s="46">
        <v>39.822400000000002</v>
      </c>
      <c r="C122" s="46">
        <v>38.058399999999999</v>
      </c>
      <c r="D122" s="46">
        <v>40.0304</v>
      </c>
      <c r="E122" s="46">
        <v>41.700299999999999</v>
      </c>
      <c r="F122" s="46">
        <v>34.443399999999997</v>
      </c>
      <c r="G122" s="46">
        <v>17.944900000000001</v>
      </c>
      <c r="H122" s="46">
        <v>39.821100000000001</v>
      </c>
      <c r="I122" s="46">
        <v>38.045099999999998</v>
      </c>
      <c r="J122" s="46">
        <v>40.0304</v>
      </c>
      <c r="K122" s="46">
        <v>41.700299999999999</v>
      </c>
      <c r="L122" s="46">
        <v>34.443399999999997</v>
      </c>
      <c r="M122" s="46">
        <v>17.944900000000001</v>
      </c>
      <c r="N122" s="46">
        <v>52.342799999999997</v>
      </c>
      <c r="O122" s="46">
        <v>52.342799999999997</v>
      </c>
      <c r="P122" s="46">
        <v>0</v>
      </c>
      <c r="Q122" s="46">
        <v>0</v>
      </c>
      <c r="R122" s="46">
        <v>0</v>
      </c>
      <c r="S122" s="46" t="s">
        <v>123</v>
      </c>
    </row>
    <row r="123" spans="1:19" hidden="1" outlineLevel="1" collapsed="1">
      <c r="A123" s="9">
        <v>43952</v>
      </c>
      <c r="B123" s="46">
        <v>39.164299999999997</v>
      </c>
      <c r="C123" s="46">
        <v>37.809199999999997</v>
      </c>
      <c r="D123" s="46">
        <v>39.3127</v>
      </c>
      <c r="E123" s="46">
        <v>41.616599999999998</v>
      </c>
      <c r="F123" s="46">
        <v>31.588100000000001</v>
      </c>
      <c r="G123" s="46">
        <v>14.0085</v>
      </c>
      <c r="H123" s="46">
        <v>39.162999999999997</v>
      </c>
      <c r="I123" s="46">
        <v>37.794199999999996</v>
      </c>
      <c r="J123" s="46">
        <v>39.3127</v>
      </c>
      <c r="K123" s="46">
        <v>41.616599999999998</v>
      </c>
      <c r="L123" s="46">
        <v>31.588100000000001</v>
      </c>
      <c r="M123" s="46">
        <v>14.0085</v>
      </c>
      <c r="N123" s="46">
        <v>51.725900000000003</v>
      </c>
      <c r="O123" s="46">
        <v>51.725900000000003</v>
      </c>
      <c r="P123" s="46">
        <v>0</v>
      </c>
      <c r="Q123" s="46">
        <v>0</v>
      </c>
      <c r="R123" s="46">
        <v>0</v>
      </c>
      <c r="S123" s="46" t="s">
        <v>123</v>
      </c>
    </row>
    <row r="124" spans="1:19" hidden="1" outlineLevel="1" collapsed="1">
      <c r="A124" s="9">
        <v>43983</v>
      </c>
      <c r="B124" s="46">
        <v>39.485799999999998</v>
      </c>
      <c r="C124" s="46">
        <v>39.315899999999999</v>
      </c>
      <c r="D124" s="46">
        <v>39.503100000000003</v>
      </c>
      <c r="E124" s="46">
        <v>41.562600000000003</v>
      </c>
      <c r="F124" s="46">
        <v>32.4651</v>
      </c>
      <c r="G124" s="46">
        <v>18.692299999999999</v>
      </c>
      <c r="H124" s="46">
        <v>39.484200000000001</v>
      </c>
      <c r="I124" s="46">
        <v>39.298900000000003</v>
      </c>
      <c r="J124" s="46">
        <v>39.503100000000003</v>
      </c>
      <c r="K124" s="46">
        <v>41.562600000000003</v>
      </c>
      <c r="L124" s="46">
        <v>32.4651</v>
      </c>
      <c r="M124" s="46">
        <v>18.692299999999999</v>
      </c>
      <c r="N124" s="46">
        <v>54.385599999999997</v>
      </c>
      <c r="O124" s="46">
        <v>54.385599999999997</v>
      </c>
      <c r="P124" s="46">
        <v>0</v>
      </c>
      <c r="Q124" s="46">
        <v>0</v>
      </c>
      <c r="R124" s="46">
        <v>0</v>
      </c>
      <c r="S124" s="46">
        <v>0</v>
      </c>
    </row>
    <row r="125" spans="1:19" hidden="1" outlineLevel="1" collapsed="1">
      <c r="A125" s="9">
        <v>44013</v>
      </c>
      <c r="B125" s="46">
        <v>38.950899999999997</v>
      </c>
      <c r="C125" s="46">
        <v>39.670699999999997</v>
      </c>
      <c r="D125" s="46">
        <v>38.872399999999999</v>
      </c>
      <c r="E125" s="46">
        <v>41.518300000000004</v>
      </c>
      <c r="F125" s="46">
        <v>33.348100000000002</v>
      </c>
      <c r="G125" s="46">
        <v>16.328199999999999</v>
      </c>
      <c r="H125" s="46">
        <v>38.9495</v>
      </c>
      <c r="I125" s="46">
        <v>39.656399999999998</v>
      </c>
      <c r="J125" s="46">
        <v>38.872399999999999</v>
      </c>
      <c r="K125" s="46">
        <v>41.518300000000004</v>
      </c>
      <c r="L125" s="46">
        <v>33.348100000000002</v>
      </c>
      <c r="M125" s="46">
        <v>16.328199999999999</v>
      </c>
      <c r="N125" s="46">
        <v>57.177199999999999</v>
      </c>
      <c r="O125" s="46">
        <v>57.177199999999999</v>
      </c>
      <c r="P125" s="46">
        <v>0</v>
      </c>
      <c r="Q125" s="46">
        <v>0</v>
      </c>
      <c r="R125" s="46">
        <v>0</v>
      </c>
      <c r="S125" s="46" t="s">
        <v>123</v>
      </c>
    </row>
    <row r="126" spans="1:19" hidden="1" outlineLevel="1" collapsed="1">
      <c r="A126" s="9">
        <v>44044</v>
      </c>
      <c r="B126" s="46">
        <v>38.334400000000002</v>
      </c>
      <c r="C126" s="46">
        <v>38.012099999999997</v>
      </c>
      <c r="D126" s="46">
        <v>38.369599999999998</v>
      </c>
      <c r="E126" s="46">
        <v>40.065100000000001</v>
      </c>
      <c r="F126" s="46">
        <v>34.776899999999998</v>
      </c>
      <c r="G126" s="46">
        <v>16.5442</v>
      </c>
      <c r="H126" s="46">
        <v>38.323099999999997</v>
      </c>
      <c r="I126" s="46">
        <v>37.892899999999997</v>
      </c>
      <c r="J126" s="46">
        <v>38.369599999999998</v>
      </c>
      <c r="K126" s="46">
        <v>40.065100000000001</v>
      </c>
      <c r="L126" s="46">
        <v>34.776899999999998</v>
      </c>
      <c r="M126" s="46">
        <v>16.5442</v>
      </c>
      <c r="N126" s="46">
        <v>50.647799999999997</v>
      </c>
      <c r="O126" s="46">
        <v>50.647799999999997</v>
      </c>
      <c r="P126" s="46">
        <v>0</v>
      </c>
      <c r="Q126" s="46">
        <v>0</v>
      </c>
      <c r="R126" s="46">
        <v>0</v>
      </c>
      <c r="S126" s="46" t="s">
        <v>123</v>
      </c>
    </row>
    <row r="127" spans="1:19" hidden="1" outlineLevel="1" collapsed="1">
      <c r="A127" s="9">
        <v>44075</v>
      </c>
      <c r="B127" s="46">
        <v>37.976599999999998</v>
      </c>
      <c r="C127" s="46">
        <v>38.049199999999999</v>
      </c>
      <c r="D127" s="46">
        <v>37.967599999999997</v>
      </c>
      <c r="E127" s="46">
        <v>39.569800000000001</v>
      </c>
      <c r="F127" s="46">
        <v>33.940600000000003</v>
      </c>
      <c r="G127" s="46">
        <v>19.349299999999999</v>
      </c>
      <c r="H127" s="46">
        <v>37.973599999999998</v>
      </c>
      <c r="I127" s="46">
        <v>38.021900000000002</v>
      </c>
      <c r="J127" s="46">
        <v>37.967599999999997</v>
      </c>
      <c r="K127" s="46">
        <v>39.569800000000001</v>
      </c>
      <c r="L127" s="46">
        <v>33.940600000000003</v>
      </c>
      <c r="M127" s="46">
        <v>19.349299999999999</v>
      </c>
      <c r="N127" s="46">
        <v>52.089100000000002</v>
      </c>
      <c r="O127" s="46">
        <v>52.089100000000002</v>
      </c>
      <c r="P127" s="46">
        <v>0</v>
      </c>
      <c r="Q127" s="46">
        <v>0</v>
      </c>
      <c r="R127" s="46">
        <v>0</v>
      </c>
      <c r="S127" s="46" t="s">
        <v>123</v>
      </c>
    </row>
    <row r="128" spans="1:19" hidden="1" outlineLevel="1" collapsed="1">
      <c r="A128" s="9">
        <v>44105</v>
      </c>
      <c r="B128" s="46">
        <v>37.687199999999997</v>
      </c>
      <c r="C128" s="46">
        <v>38.656300000000002</v>
      </c>
      <c r="D128" s="46">
        <v>37.567700000000002</v>
      </c>
      <c r="E128" s="46">
        <v>39.640599999999999</v>
      </c>
      <c r="F128" s="46">
        <v>33.498800000000003</v>
      </c>
      <c r="G128" s="46">
        <v>17.265000000000001</v>
      </c>
      <c r="H128" s="46">
        <v>37.684899999999999</v>
      </c>
      <c r="I128" s="46">
        <v>38.636200000000002</v>
      </c>
      <c r="J128" s="46">
        <v>37.567700000000002</v>
      </c>
      <c r="K128" s="46">
        <v>39.640599999999999</v>
      </c>
      <c r="L128" s="46">
        <v>33.498800000000003</v>
      </c>
      <c r="M128" s="46">
        <v>17.265000000000001</v>
      </c>
      <c r="N128" s="46">
        <v>57.643900000000002</v>
      </c>
      <c r="O128" s="46">
        <v>57.643900000000002</v>
      </c>
      <c r="P128" s="46">
        <v>0</v>
      </c>
      <c r="Q128" s="46">
        <v>0</v>
      </c>
      <c r="R128" s="46">
        <v>0</v>
      </c>
      <c r="S128" s="46" t="s">
        <v>123</v>
      </c>
    </row>
    <row r="129" spans="1:19" hidden="1" outlineLevel="1" collapsed="1">
      <c r="A129" s="9">
        <v>44136</v>
      </c>
      <c r="B129" s="46">
        <v>38.146599999999999</v>
      </c>
      <c r="C129" s="46">
        <v>37.779299999999999</v>
      </c>
      <c r="D129" s="46">
        <v>38.194899999999997</v>
      </c>
      <c r="E129" s="46">
        <v>40.215699999999998</v>
      </c>
      <c r="F129" s="46">
        <v>33.081699999999998</v>
      </c>
      <c r="G129" s="46">
        <v>22.018599999999999</v>
      </c>
      <c r="H129" s="46">
        <v>38.144799999999996</v>
      </c>
      <c r="I129" s="46">
        <v>37.762799999999999</v>
      </c>
      <c r="J129" s="46">
        <v>38.194899999999997</v>
      </c>
      <c r="K129" s="46">
        <v>40.215699999999998</v>
      </c>
      <c r="L129" s="46">
        <v>33.081699999999998</v>
      </c>
      <c r="M129" s="46">
        <v>22.018599999999999</v>
      </c>
      <c r="N129" s="46">
        <v>53.693899999999999</v>
      </c>
      <c r="O129" s="46">
        <v>53.693899999999999</v>
      </c>
      <c r="P129" s="46">
        <v>0</v>
      </c>
      <c r="Q129" s="46">
        <v>0</v>
      </c>
      <c r="R129" s="46">
        <v>0</v>
      </c>
      <c r="S129" s="46" t="s">
        <v>123</v>
      </c>
    </row>
    <row r="130" spans="1:19" hidden="1" outlineLevel="1" collapsed="1">
      <c r="A130" s="9">
        <v>44166</v>
      </c>
      <c r="B130" s="46">
        <v>36.930100000000003</v>
      </c>
      <c r="C130" s="46">
        <v>38.688099999999999</v>
      </c>
      <c r="D130" s="46">
        <v>36.711500000000001</v>
      </c>
      <c r="E130" s="46">
        <v>38.1539</v>
      </c>
      <c r="F130" s="46">
        <v>32.6509</v>
      </c>
      <c r="G130" s="46">
        <v>21.070699999999999</v>
      </c>
      <c r="H130" s="46">
        <v>36.927999999999997</v>
      </c>
      <c r="I130" s="46">
        <v>38.671300000000002</v>
      </c>
      <c r="J130" s="46">
        <v>36.711500000000001</v>
      </c>
      <c r="K130" s="46">
        <v>38.1539</v>
      </c>
      <c r="L130" s="46">
        <v>32.6509</v>
      </c>
      <c r="M130" s="46">
        <v>21.070699999999999</v>
      </c>
      <c r="N130" s="46">
        <v>51.007199999999997</v>
      </c>
      <c r="O130" s="46">
        <v>51.007199999999997</v>
      </c>
      <c r="P130" s="46">
        <v>0</v>
      </c>
      <c r="Q130" s="46">
        <v>0</v>
      </c>
      <c r="R130" s="46">
        <v>0</v>
      </c>
      <c r="S130" s="46" t="s">
        <v>123</v>
      </c>
    </row>
    <row r="131" spans="1:19" hidden="1" outlineLevel="1" collapsed="1">
      <c r="A131" s="9">
        <v>44197</v>
      </c>
      <c r="B131" s="46">
        <v>37.469099999999997</v>
      </c>
      <c r="C131" s="46">
        <v>39.0075</v>
      </c>
      <c r="D131" s="46">
        <v>37.278700000000001</v>
      </c>
      <c r="E131" s="46">
        <v>38.746000000000002</v>
      </c>
      <c r="F131" s="46">
        <v>33.525700000000001</v>
      </c>
      <c r="G131" s="46">
        <v>21.349299999999999</v>
      </c>
      <c r="H131" s="46">
        <v>37.455399999999997</v>
      </c>
      <c r="I131" s="46">
        <v>38.897500000000001</v>
      </c>
      <c r="J131" s="46">
        <v>37.278700000000001</v>
      </c>
      <c r="K131" s="46">
        <v>38.746000000000002</v>
      </c>
      <c r="L131" s="46">
        <v>33.525700000000001</v>
      </c>
      <c r="M131" s="46">
        <v>21.349299999999999</v>
      </c>
      <c r="N131" s="46">
        <v>50.027000000000001</v>
      </c>
      <c r="O131" s="46">
        <v>50.027000000000001</v>
      </c>
      <c r="P131" s="46">
        <v>0</v>
      </c>
      <c r="Q131" s="46">
        <v>0</v>
      </c>
      <c r="R131" s="46">
        <v>0</v>
      </c>
      <c r="S131" s="46" t="s">
        <v>123</v>
      </c>
    </row>
    <row r="132" spans="1:19" hidden="1" outlineLevel="1" collapsed="1">
      <c r="A132" s="9">
        <v>44228</v>
      </c>
      <c r="B132" s="46">
        <v>37.542000000000002</v>
      </c>
      <c r="C132" s="46">
        <v>37.256700000000002</v>
      </c>
      <c r="D132" s="46">
        <v>37.583199999999998</v>
      </c>
      <c r="E132" s="46">
        <v>38.531999999999996</v>
      </c>
      <c r="F132" s="46">
        <v>35.605800000000002</v>
      </c>
      <c r="G132" s="46">
        <v>19.685500000000001</v>
      </c>
      <c r="H132" s="46">
        <v>37.5274</v>
      </c>
      <c r="I132" s="46">
        <v>37.1374</v>
      </c>
      <c r="J132" s="46">
        <v>37.583199999999998</v>
      </c>
      <c r="K132" s="46">
        <v>38.531999999999996</v>
      </c>
      <c r="L132" s="46">
        <v>35.605800000000002</v>
      </c>
      <c r="M132" s="46">
        <v>19.685500000000001</v>
      </c>
      <c r="N132" s="46">
        <v>50.052999999999997</v>
      </c>
      <c r="O132" s="46">
        <v>50.052999999999997</v>
      </c>
      <c r="P132" s="46">
        <v>0</v>
      </c>
      <c r="Q132" s="46">
        <v>0</v>
      </c>
      <c r="R132" s="46">
        <v>0</v>
      </c>
      <c r="S132" s="46" t="s">
        <v>123</v>
      </c>
    </row>
    <row r="133" spans="1:19" hidden="1" outlineLevel="1" collapsed="1">
      <c r="A133" s="9">
        <v>44256</v>
      </c>
      <c r="B133" s="46">
        <v>36.808</v>
      </c>
      <c r="C133" s="46">
        <v>38.239199999999997</v>
      </c>
      <c r="D133" s="46">
        <v>36.6126</v>
      </c>
      <c r="E133" s="46">
        <v>38.825000000000003</v>
      </c>
      <c r="F133" s="46">
        <v>29.7424</v>
      </c>
      <c r="G133" s="46">
        <v>16.168900000000001</v>
      </c>
      <c r="H133" s="46">
        <v>36.805100000000003</v>
      </c>
      <c r="I133" s="46">
        <v>38.217799999999997</v>
      </c>
      <c r="J133" s="46">
        <v>36.6126</v>
      </c>
      <c r="K133" s="46">
        <v>38.825000000000003</v>
      </c>
      <c r="L133" s="46">
        <v>29.7424</v>
      </c>
      <c r="M133" s="46">
        <v>16.168900000000001</v>
      </c>
      <c r="N133" s="46">
        <v>50.1462</v>
      </c>
      <c r="O133" s="46">
        <v>50.1462</v>
      </c>
      <c r="P133" s="46">
        <v>0</v>
      </c>
      <c r="Q133" s="46">
        <v>0</v>
      </c>
      <c r="R133" s="46">
        <v>0</v>
      </c>
      <c r="S133" s="46" t="s">
        <v>123</v>
      </c>
    </row>
    <row r="134" spans="1:19" hidden="1" outlineLevel="1" collapsed="1">
      <c r="A134" s="9">
        <v>44287</v>
      </c>
      <c r="B134" s="46">
        <v>36.69</v>
      </c>
      <c r="C134" s="46">
        <v>39.907800000000002</v>
      </c>
      <c r="D134" s="46">
        <v>36.231499999999997</v>
      </c>
      <c r="E134" s="46">
        <v>38.641399999999997</v>
      </c>
      <c r="F134" s="46">
        <v>30.668700000000001</v>
      </c>
      <c r="G134" s="46">
        <v>16.494700000000002</v>
      </c>
      <c r="H134" s="46">
        <v>36.689300000000003</v>
      </c>
      <c r="I134" s="46">
        <v>39.904000000000003</v>
      </c>
      <c r="J134" s="46">
        <v>36.231499999999997</v>
      </c>
      <c r="K134" s="46">
        <v>38.641399999999997</v>
      </c>
      <c r="L134" s="46">
        <v>30.668700000000001</v>
      </c>
      <c r="M134" s="46">
        <v>16.494700000000002</v>
      </c>
      <c r="N134" s="46">
        <v>46.395600000000002</v>
      </c>
      <c r="O134" s="46">
        <v>46.395600000000002</v>
      </c>
      <c r="P134" s="46">
        <v>0</v>
      </c>
      <c r="Q134" s="46">
        <v>0</v>
      </c>
      <c r="R134" s="46">
        <v>0</v>
      </c>
      <c r="S134" s="46" t="s">
        <v>123</v>
      </c>
    </row>
    <row r="135" spans="1:19" hidden="1" outlineLevel="1" collapsed="1">
      <c r="A135" s="9">
        <v>44317</v>
      </c>
      <c r="B135" s="46">
        <v>36.329000000000001</v>
      </c>
      <c r="C135" s="46">
        <v>38.172800000000002</v>
      </c>
      <c r="D135" s="46">
        <v>36.097099999999998</v>
      </c>
      <c r="E135" s="46">
        <v>38.4923</v>
      </c>
      <c r="F135" s="46">
        <v>32.654899999999998</v>
      </c>
      <c r="G135" s="46">
        <v>12.585900000000001</v>
      </c>
      <c r="H135" s="46">
        <v>36.360700000000001</v>
      </c>
      <c r="I135" s="46">
        <v>38.157200000000003</v>
      </c>
      <c r="J135" s="46">
        <v>36.134700000000002</v>
      </c>
      <c r="K135" s="46">
        <v>38.4923</v>
      </c>
      <c r="L135" s="46">
        <v>32.654899999999998</v>
      </c>
      <c r="M135" s="46">
        <v>12.707100000000001</v>
      </c>
      <c r="N135" s="46">
        <v>12.3598</v>
      </c>
      <c r="O135" s="46">
        <v>49.8566</v>
      </c>
      <c r="P135" s="46">
        <v>7.5517000000000003</v>
      </c>
      <c r="Q135" s="46">
        <v>0</v>
      </c>
      <c r="R135" s="46">
        <v>0</v>
      </c>
      <c r="S135" s="46">
        <v>7.5517000000000003</v>
      </c>
    </row>
    <row r="136" spans="1:19" hidden="1" outlineLevel="1" collapsed="1">
      <c r="A136" s="9">
        <v>44348</v>
      </c>
      <c r="B136" s="46">
        <v>36.806699999999999</v>
      </c>
      <c r="C136" s="46">
        <v>36.820900000000002</v>
      </c>
      <c r="D136" s="46">
        <v>36.804600000000001</v>
      </c>
      <c r="E136" s="46">
        <v>38.224200000000003</v>
      </c>
      <c r="F136" s="46">
        <v>38.112099999999998</v>
      </c>
      <c r="G136" s="46">
        <v>11.697800000000001</v>
      </c>
      <c r="H136" s="46">
        <v>36.805799999999998</v>
      </c>
      <c r="I136" s="46">
        <v>36.813699999999997</v>
      </c>
      <c r="J136" s="46">
        <v>36.804600000000001</v>
      </c>
      <c r="K136" s="46">
        <v>38.224200000000003</v>
      </c>
      <c r="L136" s="46">
        <v>38.112099999999998</v>
      </c>
      <c r="M136" s="46">
        <v>11.697800000000001</v>
      </c>
      <c r="N136" s="46">
        <v>51.793599999999998</v>
      </c>
      <c r="O136" s="46">
        <v>51.793599999999998</v>
      </c>
      <c r="P136" s="46">
        <v>0</v>
      </c>
      <c r="Q136" s="46">
        <v>0</v>
      </c>
      <c r="R136" s="46">
        <v>0</v>
      </c>
      <c r="S136" s="46" t="s">
        <v>123</v>
      </c>
    </row>
    <row r="137" spans="1:19" hidden="1" outlineLevel="1" collapsed="1">
      <c r="A137" s="9">
        <v>44378</v>
      </c>
      <c r="B137" s="46">
        <v>36.031500000000001</v>
      </c>
      <c r="C137" s="46">
        <v>34.802700000000002</v>
      </c>
      <c r="D137" s="46">
        <v>36.228000000000002</v>
      </c>
      <c r="E137" s="46">
        <v>37.832599999999999</v>
      </c>
      <c r="F137" s="46">
        <v>32.959499999999998</v>
      </c>
      <c r="G137" s="46">
        <v>19.428100000000001</v>
      </c>
      <c r="H137" s="46">
        <v>36.0289</v>
      </c>
      <c r="I137" s="46">
        <v>34.782699999999998</v>
      </c>
      <c r="J137" s="46">
        <v>36.228000000000002</v>
      </c>
      <c r="K137" s="46">
        <v>37.832599999999999</v>
      </c>
      <c r="L137" s="46">
        <v>32.959499999999998</v>
      </c>
      <c r="M137" s="46">
        <v>19.428100000000001</v>
      </c>
      <c r="N137" s="46">
        <v>50.108600000000003</v>
      </c>
      <c r="O137" s="46">
        <v>50.108600000000003</v>
      </c>
      <c r="P137" s="46">
        <v>0</v>
      </c>
      <c r="Q137" s="46">
        <v>0</v>
      </c>
      <c r="R137" s="46">
        <v>0</v>
      </c>
      <c r="S137" s="46">
        <v>0</v>
      </c>
    </row>
    <row r="138" spans="1:19" hidden="1" outlineLevel="1" collapsed="1">
      <c r="A138" s="9">
        <v>44409</v>
      </c>
      <c r="B138" s="46">
        <v>35.7181</v>
      </c>
      <c r="C138" s="46">
        <v>34.590600000000002</v>
      </c>
      <c r="D138" s="46">
        <v>35.898699999999998</v>
      </c>
      <c r="E138" s="46">
        <v>38.045000000000002</v>
      </c>
      <c r="F138" s="46">
        <v>32.581000000000003</v>
      </c>
      <c r="G138" s="46">
        <v>16.6279</v>
      </c>
      <c r="H138" s="46">
        <v>35.716799999999999</v>
      </c>
      <c r="I138" s="46">
        <v>34.579799999999999</v>
      </c>
      <c r="J138" s="46">
        <v>35.898699999999998</v>
      </c>
      <c r="K138" s="46">
        <v>38.045000000000002</v>
      </c>
      <c r="L138" s="46">
        <v>32.581000000000003</v>
      </c>
      <c r="M138" s="46">
        <v>16.6279</v>
      </c>
      <c r="N138" s="46">
        <v>43.469499999999996</v>
      </c>
      <c r="O138" s="46">
        <v>43.469499999999996</v>
      </c>
      <c r="P138" s="46">
        <v>0</v>
      </c>
      <c r="Q138" s="46">
        <v>0</v>
      </c>
      <c r="R138" s="46">
        <v>0</v>
      </c>
      <c r="S138" s="46" t="s">
        <v>123</v>
      </c>
    </row>
    <row r="139" spans="1:19" hidden="1" outlineLevel="1" collapsed="1">
      <c r="A139" s="9">
        <v>44440</v>
      </c>
      <c r="B139" s="46">
        <v>35.926900000000003</v>
      </c>
      <c r="C139" s="46">
        <v>35.258400000000002</v>
      </c>
      <c r="D139" s="46">
        <v>36.026499999999999</v>
      </c>
      <c r="E139" s="46">
        <v>37.831200000000003</v>
      </c>
      <c r="F139" s="46">
        <v>33.392299999999999</v>
      </c>
      <c r="G139" s="46">
        <v>16.255199999999999</v>
      </c>
      <c r="H139" s="46">
        <v>35.926499999999997</v>
      </c>
      <c r="I139" s="46">
        <v>35.255000000000003</v>
      </c>
      <c r="J139" s="46">
        <v>36.026499999999999</v>
      </c>
      <c r="K139" s="46">
        <v>37.831200000000003</v>
      </c>
      <c r="L139" s="46">
        <v>33.392299999999999</v>
      </c>
      <c r="M139" s="46">
        <v>16.255199999999999</v>
      </c>
      <c r="N139" s="46">
        <v>48.269799999999996</v>
      </c>
      <c r="O139" s="46">
        <v>48.269799999999996</v>
      </c>
      <c r="P139" s="46">
        <v>0</v>
      </c>
      <c r="Q139" s="46">
        <v>0</v>
      </c>
      <c r="R139" s="46">
        <v>0</v>
      </c>
      <c r="S139" s="46" t="s">
        <v>123</v>
      </c>
    </row>
    <row r="140" spans="1:19" hidden="1" outlineLevel="1" collapsed="1">
      <c r="A140" s="9">
        <v>44470</v>
      </c>
      <c r="B140" s="46">
        <v>36.191800000000001</v>
      </c>
      <c r="C140" s="46">
        <v>36.054099999999998</v>
      </c>
      <c r="D140" s="46">
        <v>36.212699999999998</v>
      </c>
      <c r="E140" s="46">
        <v>37.944800000000001</v>
      </c>
      <c r="F140" s="46">
        <v>33.454799999999999</v>
      </c>
      <c r="G140" s="46">
        <v>15.705500000000001</v>
      </c>
      <c r="H140" s="46">
        <v>36.187600000000003</v>
      </c>
      <c r="I140" s="46">
        <v>36.021000000000001</v>
      </c>
      <c r="J140" s="46">
        <v>36.212699999999998</v>
      </c>
      <c r="K140" s="46">
        <v>37.944800000000001</v>
      </c>
      <c r="L140" s="46">
        <v>33.454799999999999</v>
      </c>
      <c r="M140" s="46">
        <v>15.705500000000001</v>
      </c>
      <c r="N140" s="46">
        <v>50.072400000000002</v>
      </c>
      <c r="O140" s="46">
        <v>50.072400000000002</v>
      </c>
      <c r="P140" s="46">
        <v>0</v>
      </c>
      <c r="Q140" s="46">
        <v>0</v>
      </c>
      <c r="R140" s="46" t="s">
        <v>123</v>
      </c>
      <c r="S140" s="46" t="s">
        <v>123</v>
      </c>
    </row>
    <row r="141" spans="1:19" hidden="1" outlineLevel="1" collapsed="1">
      <c r="A141" s="9">
        <v>44501</v>
      </c>
      <c r="B141" s="46">
        <v>34.204900000000002</v>
      </c>
      <c r="C141" s="46">
        <v>34.480800000000002</v>
      </c>
      <c r="D141" s="46">
        <v>34.163699999999999</v>
      </c>
      <c r="E141" s="46">
        <v>35.3874</v>
      </c>
      <c r="F141" s="46">
        <v>33.240600000000001</v>
      </c>
      <c r="G141" s="46">
        <v>19.730399999999999</v>
      </c>
      <c r="H141" s="46">
        <v>34.201799999999999</v>
      </c>
      <c r="I141" s="46">
        <v>34.457500000000003</v>
      </c>
      <c r="J141" s="46">
        <v>34.163699999999999</v>
      </c>
      <c r="K141" s="46">
        <v>35.3874</v>
      </c>
      <c r="L141" s="46">
        <v>33.240600000000001</v>
      </c>
      <c r="M141" s="46">
        <v>19.730399999999999</v>
      </c>
      <c r="N141" s="46">
        <v>49.373600000000003</v>
      </c>
      <c r="O141" s="46">
        <v>49.373600000000003</v>
      </c>
      <c r="P141" s="46">
        <v>0</v>
      </c>
      <c r="Q141" s="46">
        <v>0</v>
      </c>
      <c r="R141" s="46">
        <v>0</v>
      </c>
      <c r="S141" s="46" t="s">
        <v>123</v>
      </c>
    </row>
    <row r="142" spans="1:19" hidden="1" outlineLevel="1" collapsed="1">
      <c r="A142" s="9">
        <v>44531</v>
      </c>
      <c r="B142" s="46">
        <v>32.552100000000003</v>
      </c>
      <c r="C142" s="46">
        <v>34.127499999999998</v>
      </c>
      <c r="D142" s="46">
        <v>32.319099999999999</v>
      </c>
      <c r="E142" s="46">
        <v>33.941400000000002</v>
      </c>
      <c r="F142" s="46">
        <v>30.6313</v>
      </c>
      <c r="G142" s="46">
        <v>16.670200000000001</v>
      </c>
      <c r="H142" s="46">
        <v>32.550899999999999</v>
      </c>
      <c r="I142" s="46">
        <v>34.118899999999996</v>
      </c>
      <c r="J142" s="46">
        <v>32.319099999999999</v>
      </c>
      <c r="K142" s="46">
        <v>33.941400000000002</v>
      </c>
      <c r="L142" s="46">
        <v>30.6313</v>
      </c>
      <c r="M142" s="46">
        <v>16.670200000000001</v>
      </c>
      <c r="N142" s="46">
        <v>50.058199999999999</v>
      </c>
      <c r="O142" s="46">
        <v>50.058199999999999</v>
      </c>
      <c r="P142" s="46">
        <v>0</v>
      </c>
      <c r="Q142" s="46">
        <v>0</v>
      </c>
      <c r="R142" s="46">
        <v>0</v>
      </c>
      <c r="S142" s="46" t="s">
        <v>123</v>
      </c>
    </row>
    <row r="143" spans="1:19" hidden="1" outlineLevel="1" collapsed="1">
      <c r="A143" s="9">
        <v>44562</v>
      </c>
      <c r="B143" s="46">
        <v>34.023200000000003</v>
      </c>
      <c r="C143" s="46">
        <v>36.673000000000002</v>
      </c>
      <c r="D143" s="46">
        <v>33.670900000000003</v>
      </c>
      <c r="E143" s="46">
        <v>34.805900000000001</v>
      </c>
      <c r="F143" s="46">
        <v>33.101199999999999</v>
      </c>
      <c r="G143" s="46">
        <v>17.415500000000002</v>
      </c>
      <c r="H143" s="46">
        <v>34.0229</v>
      </c>
      <c r="I143" s="46">
        <v>36.671100000000003</v>
      </c>
      <c r="J143" s="46">
        <v>33.670900000000003</v>
      </c>
      <c r="K143" s="46">
        <v>34.805900000000001</v>
      </c>
      <c r="L143" s="46">
        <v>33.101199999999999</v>
      </c>
      <c r="M143" s="46">
        <v>17.415500000000002</v>
      </c>
      <c r="N143" s="46">
        <v>44.226399999999998</v>
      </c>
      <c r="O143" s="46">
        <v>44.226399999999998</v>
      </c>
      <c r="P143" s="46">
        <v>0</v>
      </c>
      <c r="Q143" s="46">
        <v>0</v>
      </c>
      <c r="R143" s="46">
        <v>0</v>
      </c>
      <c r="S143" s="46" t="s">
        <v>123</v>
      </c>
    </row>
    <row r="144" spans="1:19" hidden="1" outlineLevel="1" collapsed="1">
      <c r="A144" s="9">
        <v>44593</v>
      </c>
      <c r="B144" s="46">
        <v>34.448500000000003</v>
      </c>
      <c r="C144" s="46">
        <v>36.913600000000002</v>
      </c>
      <c r="D144" s="46">
        <v>34.08</v>
      </c>
      <c r="E144" s="46">
        <v>35.195399999999999</v>
      </c>
      <c r="F144" s="46">
        <v>32.832799999999999</v>
      </c>
      <c r="G144" s="46">
        <v>16.5608</v>
      </c>
      <c r="H144" s="46">
        <v>34.441200000000002</v>
      </c>
      <c r="I144" s="46">
        <v>36.866300000000003</v>
      </c>
      <c r="J144" s="46">
        <v>34.08</v>
      </c>
      <c r="K144" s="46">
        <v>35.195399999999999</v>
      </c>
      <c r="L144" s="46">
        <v>32.832799999999999</v>
      </c>
      <c r="M144" s="46">
        <v>16.5608</v>
      </c>
      <c r="N144" s="46">
        <v>50.071100000000001</v>
      </c>
      <c r="O144" s="46">
        <v>50.071100000000001</v>
      </c>
      <c r="P144" s="46">
        <v>0</v>
      </c>
      <c r="Q144" s="46">
        <v>0</v>
      </c>
      <c r="R144" s="46">
        <v>0</v>
      </c>
      <c r="S144" s="46" t="s">
        <v>123</v>
      </c>
    </row>
    <row r="145" spans="1:19" hidden="1" outlineLevel="1" collapsed="1">
      <c r="A145" s="9">
        <v>44621</v>
      </c>
      <c r="B145" s="46">
        <v>15.106999999999999</v>
      </c>
      <c r="C145" s="46">
        <v>35.497</v>
      </c>
      <c r="D145" s="46">
        <v>14.0502</v>
      </c>
      <c r="E145" s="46">
        <v>15.154500000000001</v>
      </c>
      <c r="F145" s="46">
        <v>9.9266000000000005</v>
      </c>
      <c r="G145" s="46">
        <v>0.1411</v>
      </c>
      <c r="H145" s="46">
        <v>15.1061</v>
      </c>
      <c r="I145" s="46">
        <v>35.486899999999999</v>
      </c>
      <c r="J145" s="46">
        <v>14.0502</v>
      </c>
      <c r="K145" s="46">
        <v>15.154500000000001</v>
      </c>
      <c r="L145" s="46">
        <v>9.9266000000000005</v>
      </c>
      <c r="M145" s="46">
        <v>0.1411</v>
      </c>
      <c r="N145" s="46">
        <v>59.957000000000001</v>
      </c>
      <c r="O145" s="46">
        <v>59.957000000000001</v>
      </c>
      <c r="P145" s="46" t="s">
        <v>123</v>
      </c>
      <c r="Q145" s="46" t="s">
        <v>123</v>
      </c>
      <c r="R145" s="46" t="s">
        <v>123</v>
      </c>
      <c r="S145" s="46" t="s">
        <v>123</v>
      </c>
    </row>
    <row r="146" spans="1:19" hidden="1" outlineLevel="1" collapsed="1">
      <c r="A146" s="9">
        <v>44652</v>
      </c>
      <c r="B146" s="46">
        <v>21.328099999999999</v>
      </c>
      <c r="C146" s="46">
        <v>27.303899999999999</v>
      </c>
      <c r="D146" s="46">
        <v>20.575099999999999</v>
      </c>
      <c r="E146" s="46">
        <v>19.7774</v>
      </c>
      <c r="F146" s="46">
        <v>34.591099999999997</v>
      </c>
      <c r="G146" s="46">
        <v>14.028</v>
      </c>
      <c r="H146" s="46">
        <v>21.319099999999999</v>
      </c>
      <c r="I146" s="46">
        <v>27.261099999999999</v>
      </c>
      <c r="J146" s="46">
        <v>20.575099999999999</v>
      </c>
      <c r="K146" s="46">
        <v>19.7774</v>
      </c>
      <c r="L146" s="46">
        <v>34.591099999999997</v>
      </c>
      <c r="M146" s="46">
        <v>14.028</v>
      </c>
      <c r="N146" s="46">
        <v>33.918999999999997</v>
      </c>
      <c r="O146" s="46">
        <v>33.918999999999997</v>
      </c>
      <c r="P146" s="46">
        <v>0</v>
      </c>
      <c r="Q146" s="46">
        <v>0</v>
      </c>
      <c r="R146" s="46" t="s">
        <v>123</v>
      </c>
      <c r="S146" s="46" t="s">
        <v>123</v>
      </c>
    </row>
    <row r="147" spans="1:19" hidden="1" outlineLevel="1" collapsed="1">
      <c r="A147" s="9">
        <v>44682</v>
      </c>
      <c r="B147" s="46">
        <v>20.121099999999998</v>
      </c>
      <c r="C147" s="46">
        <v>28.5182</v>
      </c>
      <c r="D147" s="46">
        <v>19.226900000000001</v>
      </c>
      <c r="E147" s="46">
        <v>19.221800000000002</v>
      </c>
      <c r="F147" s="46">
        <v>22.147500000000001</v>
      </c>
      <c r="G147" s="46">
        <v>11.3613</v>
      </c>
      <c r="H147" s="46">
        <v>20.120999999999999</v>
      </c>
      <c r="I147" s="46">
        <v>28.5181</v>
      </c>
      <c r="J147" s="46">
        <v>19.226900000000001</v>
      </c>
      <c r="K147" s="46">
        <v>19.221800000000002</v>
      </c>
      <c r="L147" s="46">
        <v>22.147500000000001</v>
      </c>
      <c r="M147" s="46">
        <v>11.3613</v>
      </c>
      <c r="N147" s="46">
        <v>29.409300000000002</v>
      </c>
      <c r="O147" s="46">
        <v>29.409300000000002</v>
      </c>
      <c r="P147" s="46">
        <v>0</v>
      </c>
      <c r="Q147" s="46">
        <v>0</v>
      </c>
      <c r="R147" s="46">
        <v>0</v>
      </c>
      <c r="S147" s="46" t="s">
        <v>123</v>
      </c>
    </row>
    <row r="148" spans="1:19" hidden="1" outlineLevel="1" collapsed="1">
      <c r="A148" s="9">
        <v>44713</v>
      </c>
      <c r="B148" s="46">
        <v>20.534300000000002</v>
      </c>
      <c r="C148" s="46">
        <v>32.171100000000003</v>
      </c>
      <c r="D148" s="46">
        <v>19.631900000000002</v>
      </c>
      <c r="E148" s="46">
        <v>19.435600000000001</v>
      </c>
      <c r="F148" s="46">
        <v>22.1662</v>
      </c>
      <c r="G148" s="46">
        <v>8.8016000000000005</v>
      </c>
      <c r="H148" s="46">
        <v>20.540700000000001</v>
      </c>
      <c r="I148" s="46">
        <v>32.171799999999998</v>
      </c>
      <c r="J148" s="46">
        <v>19.638999999999999</v>
      </c>
      <c r="K148" s="46">
        <v>19.435600000000001</v>
      </c>
      <c r="L148" s="46">
        <v>22.1662</v>
      </c>
      <c r="M148" s="46">
        <v>9.0805000000000007</v>
      </c>
      <c r="N148" s="46">
        <v>7.8112000000000004</v>
      </c>
      <c r="O148" s="46">
        <v>31.270299999999999</v>
      </c>
      <c r="P148" s="46">
        <v>5.1178999999999997</v>
      </c>
      <c r="Q148" s="46">
        <v>0</v>
      </c>
      <c r="R148" s="46" t="s">
        <v>123</v>
      </c>
      <c r="S148" s="46">
        <v>5.1178999999999997</v>
      </c>
    </row>
    <row r="149" spans="1:19" hidden="1" outlineLevel="1" collapsed="1">
      <c r="A149" s="9">
        <v>44743</v>
      </c>
      <c r="B149" s="46">
        <v>21.842099999999999</v>
      </c>
      <c r="C149" s="46">
        <v>34.787500000000001</v>
      </c>
      <c r="D149" s="46">
        <v>20.6677</v>
      </c>
      <c r="E149" s="46">
        <v>19.865200000000002</v>
      </c>
      <c r="F149" s="46">
        <v>33.291499999999999</v>
      </c>
      <c r="G149" s="46">
        <v>17.368500000000001</v>
      </c>
      <c r="H149" s="46">
        <v>21.841200000000001</v>
      </c>
      <c r="I149" s="46">
        <v>34.787500000000001</v>
      </c>
      <c r="J149" s="46">
        <v>20.6677</v>
      </c>
      <c r="K149" s="46">
        <v>19.865200000000002</v>
      </c>
      <c r="L149" s="46">
        <v>33.291499999999999</v>
      </c>
      <c r="M149" s="46">
        <v>17.368500000000001</v>
      </c>
      <c r="N149" s="46">
        <v>34.804000000000002</v>
      </c>
      <c r="O149" s="46">
        <v>34.804000000000002</v>
      </c>
      <c r="P149" s="46">
        <v>0</v>
      </c>
      <c r="Q149" s="46">
        <v>0</v>
      </c>
      <c r="R149" s="46" t="s">
        <v>123</v>
      </c>
      <c r="S149" s="46" t="s">
        <v>123</v>
      </c>
    </row>
    <row r="150" spans="1:19" hidden="1" outlineLevel="1" collapsed="1">
      <c r="A150" s="9">
        <v>44774</v>
      </c>
      <c r="B150" s="46">
        <v>22.320499999999999</v>
      </c>
      <c r="C150" s="46">
        <v>34.060200000000002</v>
      </c>
      <c r="D150" s="46">
        <v>21.160399999999999</v>
      </c>
      <c r="E150" s="46">
        <v>19.8474</v>
      </c>
      <c r="F150" s="46">
        <v>38.657899999999998</v>
      </c>
      <c r="G150" s="46">
        <v>16.502300000000002</v>
      </c>
      <c r="H150" s="46">
        <v>22.319500000000001</v>
      </c>
      <c r="I150" s="46">
        <v>34.060699999999997</v>
      </c>
      <c r="J150" s="46">
        <v>21.160399999999999</v>
      </c>
      <c r="K150" s="46">
        <v>19.8474</v>
      </c>
      <c r="L150" s="46">
        <v>38.657899999999998</v>
      </c>
      <c r="M150" s="46">
        <v>16.502300000000002</v>
      </c>
      <c r="N150" s="46">
        <v>33.560400000000001</v>
      </c>
      <c r="O150" s="46">
        <v>33.560400000000001</v>
      </c>
      <c r="P150" s="46">
        <v>0</v>
      </c>
      <c r="Q150" s="46">
        <v>0</v>
      </c>
      <c r="R150" s="46">
        <v>0</v>
      </c>
      <c r="S150" s="46" t="s">
        <v>123</v>
      </c>
    </row>
    <row r="151" spans="1:19" hidden="1" outlineLevel="1" collapsed="1">
      <c r="A151" s="9">
        <v>44805</v>
      </c>
      <c r="B151" s="46">
        <v>36.974400000000003</v>
      </c>
      <c r="C151" s="46">
        <v>33.395400000000002</v>
      </c>
      <c r="D151" s="46">
        <v>37.3703</v>
      </c>
      <c r="E151" s="46">
        <v>37.9251</v>
      </c>
      <c r="F151" s="46">
        <v>36.229300000000002</v>
      </c>
      <c r="G151" s="46">
        <v>13.1793</v>
      </c>
      <c r="H151" s="46">
        <v>37.018900000000002</v>
      </c>
      <c r="I151" s="46">
        <v>33.373100000000001</v>
      </c>
      <c r="J151" s="46">
        <v>37.420999999999999</v>
      </c>
      <c r="K151" s="46">
        <v>37.9251</v>
      </c>
      <c r="L151" s="46">
        <v>36.229300000000002</v>
      </c>
      <c r="M151" s="46">
        <v>13.8028</v>
      </c>
      <c r="N151" s="46">
        <v>14.602600000000001</v>
      </c>
      <c r="O151" s="46">
        <v>37.966299999999997</v>
      </c>
      <c r="P151" s="46">
        <v>7.0824999999999996</v>
      </c>
      <c r="Q151" s="46">
        <v>0</v>
      </c>
      <c r="R151" s="46" t="s">
        <v>123</v>
      </c>
      <c r="S151" s="46">
        <v>7.0824999999999996</v>
      </c>
    </row>
    <row r="152" spans="1:19" hidden="1" outlineLevel="1" collapsed="1">
      <c r="A152" s="9">
        <v>44835</v>
      </c>
      <c r="B152" s="46">
        <v>37.918300000000002</v>
      </c>
      <c r="C152" s="46">
        <v>36.2746</v>
      </c>
      <c r="D152" s="46">
        <v>38.0623</v>
      </c>
      <c r="E152" s="46">
        <v>38.653199999999998</v>
      </c>
      <c r="F152" s="46">
        <v>35.798000000000002</v>
      </c>
      <c r="G152" s="46">
        <v>17.561399999999999</v>
      </c>
      <c r="H152" s="46">
        <v>37.918199999999999</v>
      </c>
      <c r="I152" s="46">
        <v>36.271599999999999</v>
      </c>
      <c r="J152" s="46">
        <v>38.0623</v>
      </c>
      <c r="K152" s="46">
        <v>38.653199999999998</v>
      </c>
      <c r="L152" s="46">
        <v>35.798000000000002</v>
      </c>
      <c r="M152" s="46">
        <v>17.561399999999999</v>
      </c>
      <c r="N152" s="46">
        <v>38.399700000000003</v>
      </c>
      <c r="O152" s="46">
        <v>38.399700000000003</v>
      </c>
      <c r="P152" s="46">
        <v>0</v>
      </c>
      <c r="Q152" s="46">
        <v>0</v>
      </c>
      <c r="R152" s="46" t="s">
        <v>123</v>
      </c>
      <c r="S152" s="46" t="s">
        <v>123</v>
      </c>
    </row>
    <row r="153" spans="1:19" hidden="1" outlineLevel="1" collapsed="1">
      <c r="A153" s="9">
        <v>44866</v>
      </c>
      <c r="B153" s="46">
        <v>36.443800000000003</v>
      </c>
      <c r="C153" s="46">
        <v>37.096200000000003</v>
      </c>
      <c r="D153" s="46">
        <v>36.372199999999999</v>
      </c>
      <c r="E153" s="46">
        <v>37.717500000000001</v>
      </c>
      <c r="F153" s="46">
        <v>33.354599999999998</v>
      </c>
      <c r="G153" s="46">
        <v>9.3510000000000009</v>
      </c>
      <c r="H153" s="46">
        <v>36.4435</v>
      </c>
      <c r="I153" s="46">
        <v>37.093699999999998</v>
      </c>
      <c r="J153" s="46">
        <v>36.372199999999999</v>
      </c>
      <c r="K153" s="46">
        <v>37.717500000000001</v>
      </c>
      <c r="L153" s="46">
        <v>33.354599999999998</v>
      </c>
      <c r="M153" s="46">
        <v>9.3510000000000009</v>
      </c>
      <c r="N153" s="46">
        <v>57.134099999999997</v>
      </c>
      <c r="O153" s="46">
        <v>57.134099999999997</v>
      </c>
      <c r="P153" s="46">
        <v>0</v>
      </c>
      <c r="Q153" s="46" t="s">
        <v>123</v>
      </c>
      <c r="R153" s="46">
        <v>0</v>
      </c>
      <c r="S153" s="46" t="s">
        <v>123</v>
      </c>
    </row>
    <row r="154" spans="1:19" hidden="1" outlineLevel="1" collapsed="1">
      <c r="A154" s="9">
        <v>44896</v>
      </c>
      <c r="B154" s="46">
        <v>35.807600000000001</v>
      </c>
      <c r="C154" s="46">
        <v>36.593000000000004</v>
      </c>
      <c r="D154" s="46">
        <v>35.721800000000002</v>
      </c>
      <c r="E154" s="46">
        <v>37.524799999999999</v>
      </c>
      <c r="F154" s="46">
        <v>33.993899999999996</v>
      </c>
      <c r="G154" s="46">
        <v>9.5380000000000003</v>
      </c>
      <c r="H154" s="46">
        <v>35.806100000000001</v>
      </c>
      <c r="I154" s="46">
        <v>36.578400000000002</v>
      </c>
      <c r="J154" s="46">
        <v>35.721800000000002</v>
      </c>
      <c r="K154" s="46">
        <v>37.524799999999999</v>
      </c>
      <c r="L154" s="46">
        <v>33.993899999999996</v>
      </c>
      <c r="M154" s="46">
        <v>9.5380000000000003</v>
      </c>
      <c r="N154" s="46">
        <v>58.091299999999997</v>
      </c>
      <c r="O154" s="46">
        <v>58.091299999999997</v>
      </c>
      <c r="P154" s="46">
        <v>0</v>
      </c>
      <c r="Q154" s="46">
        <v>0</v>
      </c>
      <c r="R154" s="46" t="s">
        <v>123</v>
      </c>
      <c r="S154" s="46" t="s">
        <v>123</v>
      </c>
    </row>
    <row r="155" spans="1:19" hidden="1" outlineLevel="1" collapsed="1">
      <c r="A155" s="9">
        <v>44927</v>
      </c>
      <c r="B155" s="46">
        <v>35.970500000000001</v>
      </c>
      <c r="C155" s="46">
        <v>37.231200000000001</v>
      </c>
      <c r="D155" s="46">
        <v>35.843299999999999</v>
      </c>
      <c r="E155" s="46">
        <v>38.334099999999999</v>
      </c>
      <c r="F155" s="46">
        <v>34.198</v>
      </c>
      <c r="G155" s="46">
        <v>8.6233000000000004</v>
      </c>
      <c r="H155" s="46">
        <v>35.969799999999999</v>
      </c>
      <c r="I155" s="46">
        <v>37.224200000000003</v>
      </c>
      <c r="J155" s="46">
        <v>35.843299999999999</v>
      </c>
      <c r="K155" s="46">
        <v>38.334099999999999</v>
      </c>
      <c r="L155" s="46">
        <v>34.198</v>
      </c>
      <c r="M155" s="46">
        <v>8.6233000000000004</v>
      </c>
      <c r="N155" s="46">
        <v>49.779200000000003</v>
      </c>
      <c r="O155" s="46">
        <v>49.779200000000003</v>
      </c>
      <c r="P155" s="46">
        <v>0</v>
      </c>
      <c r="Q155" s="46">
        <v>0</v>
      </c>
      <c r="R155" s="46" t="s">
        <v>123</v>
      </c>
      <c r="S155" s="46" t="s">
        <v>123</v>
      </c>
    </row>
    <row r="156" spans="1:19" hidden="1" outlineLevel="1" collapsed="1">
      <c r="A156" s="9">
        <v>44958</v>
      </c>
      <c r="B156" s="46">
        <v>37.873100000000001</v>
      </c>
      <c r="C156" s="46">
        <v>37.622799999999998</v>
      </c>
      <c r="D156" s="46">
        <v>37.900799999999997</v>
      </c>
      <c r="E156" s="46">
        <v>38.3812</v>
      </c>
      <c r="F156" s="46">
        <v>36.587000000000003</v>
      </c>
      <c r="G156" s="46">
        <v>11.9597</v>
      </c>
      <c r="H156" s="46">
        <v>37.871600000000001</v>
      </c>
      <c r="I156" s="46">
        <v>37.606699999999996</v>
      </c>
      <c r="J156" s="46">
        <v>37.900799999999997</v>
      </c>
      <c r="K156" s="46">
        <v>38.3812</v>
      </c>
      <c r="L156" s="46">
        <v>36.587000000000003</v>
      </c>
      <c r="M156" s="46">
        <v>11.9597</v>
      </c>
      <c r="N156" s="46">
        <v>43.283200000000001</v>
      </c>
      <c r="O156" s="46">
        <v>43.283200000000001</v>
      </c>
      <c r="P156" s="46">
        <v>0</v>
      </c>
      <c r="Q156" s="46">
        <v>0</v>
      </c>
      <c r="R156" s="46">
        <v>0</v>
      </c>
      <c r="S156" s="46" t="s">
        <v>123</v>
      </c>
    </row>
    <row r="157" spans="1:19" hidden="1" outlineLevel="1" collapsed="1">
      <c r="A157" s="9">
        <v>44986</v>
      </c>
      <c r="B157" s="46">
        <v>38.396599999999999</v>
      </c>
      <c r="C157" s="46">
        <v>37.981000000000002</v>
      </c>
      <c r="D157" s="46">
        <v>38.442</v>
      </c>
      <c r="E157" s="46">
        <v>38.484099999999998</v>
      </c>
      <c r="F157" s="46">
        <v>40.098100000000002</v>
      </c>
      <c r="G157" s="46">
        <v>22.222799999999999</v>
      </c>
      <c r="H157" s="46">
        <v>38.395299999999999</v>
      </c>
      <c r="I157" s="46">
        <v>37.966700000000003</v>
      </c>
      <c r="J157" s="46">
        <v>38.442</v>
      </c>
      <c r="K157" s="46">
        <v>38.484099999999998</v>
      </c>
      <c r="L157" s="46">
        <v>40.098100000000002</v>
      </c>
      <c r="M157" s="46">
        <v>22.222799999999999</v>
      </c>
      <c r="N157" s="46">
        <v>53.583300000000001</v>
      </c>
      <c r="O157" s="46">
        <v>53.583300000000001</v>
      </c>
      <c r="P157" s="46">
        <v>0</v>
      </c>
      <c r="Q157" s="46">
        <v>0</v>
      </c>
      <c r="R157" s="46">
        <v>0</v>
      </c>
      <c r="S157" s="46" t="s">
        <v>123</v>
      </c>
    </row>
    <row r="158" spans="1:19" hidden="1" outlineLevel="1" collapsed="1">
      <c r="A158" s="9">
        <v>45017</v>
      </c>
      <c r="B158" s="46">
        <v>38.501399999999997</v>
      </c>
      <c r="C158" s="46">
        <v>38.225299999999997</v>
      </c>
      <c r="D158" s="46">
        <v>38.530900000000003</v>
      </c>
      <c r="E158" s="46">
        <v>38.578000000000003</v>
      </c>
      <c r="F158" s="46">
        <v>38.9559</v>
      </c>
      <c r="G158" s="46">
        <v>26.960899999999999</v>
      </c>
      <c r="H158" s="46">
        <v>38.500500000000002</v>
      </c>
      <c r="I158" s="46">
        <v>38.216200000000001</v>
      </c>
      <c r="J158" s="46">
        <v>38.530900000000003</v>
      </c>
      <c r="K158" s="46">
        <v>38.578000000000003</v>
      </c>
      <c r="L158" s="46">
        <v>38.9559</v>
      </c>
      <c r="M158" s="46">
        <v>26.960899999999999</v>
      </c>
      <c r="N158" s="46">
        <v>45.323099999999997</v>
      </c>
      <c r="O158" s="46">
        <v>45.323099999999997</v>
      </c>
      <c r="P158" s="46">
        <v>0</v>
      </c>
      <c r="Q158" s="46">
        <v>0</v>
      </c>
      <c r="R158" s="46">
        <v>0</v>
      </c>
      <c r="S158" s="46" t="s">
        <v>123</v>
      </c>
    </row>
    <row r="159" spans="1:19" hidden="1" outlineLevel="1" collapsed="1">
      <c r="A159" s="9">
        <v>45047</v>
      </c>
      <c r="B159" s="46">
        <v>38.110799999999998</v>
      </c>
      <c r="C159" s="46">
        <v>38.3827</v>
      </c>
      <c r="D159" s="46">
        <v>38.0822</v>
      </c>
      <c r="E159" s="46">
        <v>38.495899999999999</v>
      </c>
      <c r="F159" s="46">
        <v>39.886099999999999</v>
      </c>
      <c r="G159" s="46">
        <v>12.195600000000001</v>
      </c>
      <c r="H159" s="46">
        <v>38.109400000000001</v>
      </c>
      <c r="I159" s="46">
        <v>38.367899999999999</v>
      </c>
      <c r="J159" s="46">
        <v>38.0822</v>
      </c>
      <c r="K159" s="46">
        <v>38.495899999999999</v>
      </c>
      <c r="L159" s="46">
        <v>39.886099999999999</v>
      </c>
      <c r="M159" s="46">
        <v>12.195600000000001</v>
      </c>
      <c r="N159" s="46">
        <v>54.087499999999999</v>
      </c>
      <c r="O159" s="46">
        <v>54.087499999999999</v>
      </c>
      <c r="P159" s="46">
        <v>0</v>
      </c>
      <c r="Q159" s="46">
        <v>0</v>
      </c>
      <c r="R159" s="46">
        <v>0</v>
      </c>
      <c r="S159" s="46" t="s">
        <v>123</v>
      </c>
    </row>
    <row r="160" spans="1:19" hidden="1" outlineLevel="1" collapsed="1">
      <c r="A160" s="9">
        <v>45078</v>
      </c>
      <c r="B160" s="46">
        <v>36.558399999999999</v>
      </c>
      <c r="C160" s="46">
        <v>38.558700000000002</v>
      </c>
      <c r="D160" s="46">
        <v>36.375900000000001</v>
      </c>
      <c r="E160" s="46">
        <v>37.6905</v>
      </c>
      <c r="F160" s="46">
        <v>33.5871</v>
      </c>
      <c r="G160" s="46">
        <v>11.5588</v>
      </c>
      <c r="H160" s="46">
        <v>36.556800000000003</v>
      </c>
      <c r="I160" s="46">
        <v>38.541899999999998</v>
      </c>
      <c r="J160" s="46">
        <v>36.375900000000001</v>
      </c>
      <c r="K160" s="46">
        <v>37.6905</v>
      </c>
      <c r="L160" s="46">
        <v>33.5871</v>
      </c>
      <c r="M160" s="46">
        <v>11.5588</v>
      </c>
      <c r="N160" s="46">
        <v>58.306199999999997</v>
      </c>
      <c r="O160" s="46">
        <v>58.306199999999997</v>
      </c>
      <c r="P160" s="46">
        <v>0</v>
      </c>
      <c r="Q160" s="46" t="s">
        <v>123</v>
      </c>
      <c r="R160" s="46">
        <v>0</v>
      </c>
      <c r="S160" s="46" t="s">
        <v>123</v>
      </c>
    </row>
    <row r="161" spans="1:19" hidden="1" outlineLevel="1" collapsed="1">
      <c r="A161" s="9">
        <v>45108</v>
      </c>
      <c r="B161" s="46">
        <v>36.124400000000001</v>
      </c>
      <c r="C161" s="46">
        <v>37.862499999999997</v>
      </c>
      <c r="D161" s="46">
        <v>35.954700000000003</v>
      </c>
      <c r="E161" s="46">
        <v>38.400199999999998</v>
      </c>
      <c r="F161" s="46">
        <v>31.4114</v>
      </c>
      <c r="G161" s="46">
        <v>9.6618999999999993</v>
      </c>
      <c r="H161" s="46">
        <v>36.1235</v>
      </c>
      <c r="I161" s="46">
        <v>37.8538</v>
      </c>
      <c r="J161" s="46">
        <v>35.954700000000003</v>
      </c>
      <c r="K161" s="46">
        <v>38.400199999999998</v>
      </c>
      <c r="L161" s="46">
        <v>31.4114</v>
      </c>
      <c r="M161" s="46">
        <v>9.6618999999999993</v>
      </c>
      <c r="N161" s="46">
        <v>53.905999999999999</v>
      </c>
      <c r="O161" s="46">
        <v>53.909599999999998</v>
      </c>
      <c r="P161" s="46">
        <v>30</v>
      </c>
      <c r="Q161" s="46">
        <v>30</v>
      </c>
      <c r="R161" s="46" t="s">
        <v>123</v>
      </c>
      <c r="S161" s="46" t="s">
        <v>123</v>
      </c>
    </row>
    <row r="162" spans="1:19" hidden="1" outlineLevel="1" collapsed="1">
      <c r="A162" s="9">
        <v>45139</v>
      </c>
      <c r="B162" s="46">
        <v>35.320799999999998</v>
      </c>
      <c r="C162" s="46">
        <v>37.855899999999998</v>
      </c>
      <c r="D162" s="46">
        <v>35.076000000000001</v>
      </c>
      <c r="E162" s="46">
        <v>38.366999999999997</v>
      </c>
      <c r="F162" s="46">
        <v>29.2088</v>
      </c>
      <c r="G162" s="46">
        <v>9.2934999999999999</v>
      </c>
      <c r="H162" s="46">
        <v>35.318899999999999</v>
      </c>
      <c r="I162" s="46">
        <v>37.837200000000003</v>
      </c>
      <c r="J162" s="46">
        <v>35.076000000000001</v>
      </c>
      <c r="K162" s="46">
        <v>38.366999999999997</v>
      </c>
      <c r="L162" s="46">
        <v>29.2088</v>
      </c>
      <c r="M162" s="46">
        <v>9.2934999999999999</v>
      </c>
      <c r="N162" s="46">
        <v>56.735399999999998</v>
      </c>
      <c r="O162" s="46">
        <v>56.735399999999998</v>
      </c>
      <c r="P162" s="46">
        <v>0</v>
      </c>
      <c r="Q162" s="46">
        <v>0</v>
      </c>
      <c r="R162" s="46">
        <v>0</v>
      </c>
      <c r="S162" s="46">
        <v>0</v>
      </c>
    </row>
    <row r="163" spans="1:19" hidden="1" outlineLevel="1" collapsed="1">
      <c r="A163" s="9">
        <v>45170</v>
      </c>
      <c r="B163" s="46">
        <v>36.19</v>
      </c>
      <c r="C163" s="46">
        <v>36.278599999999997</v>
      </c>
      <c r="D163" s="46">
        <v>36.181800000000003</v>
      </c>
      <c r="E163" s="46">
        <v>38.728499999999997</v>
      </c>
      <c r="F163" s="46">
        <v>29.1813</v>
      </c>
      <c r="G163" s="46">
        <v>12.2257</v>
      </c>
      <c r="H163" s="46">
        <v>36.189</v>
      </c>
      <c r="I163" s="46">
        <v>36.267299999999999</v>
      </c>
      <c r="J163" s="46">
        <v>36.181800000000003</v>
      </c>
      <c r="K163" s="46">
        <v>38.728499999999997</v>
      </c>
      <c r="L163" s="46">
        <v>29.1813</v>
      </c>
      <c r="M163" s="46">
        <v>12.2257</v>
      </c>
      <c r="N163" s="46">
        <v>51.843800000000002</v>
      </c>
      <c r="O163" s="46">
        <v>51.843800000000002</v>
      </c>
      <c r="P163" s="46">
        <v>0</v>
      </c>
      <c r="Q163" s="46">
        <v>0</v>
      </c>
      <c r="R163" s="46">
        <v>0</v>
      </c>
      <c r="S163" s="46" t="s">
        <v>123</v>
      </c>
    </row>
    <row r="164" spans="1:19" hidden="1" outlineLevel="1" collapsed="1">
      <c r="A164" s="9">
        <v>45200</v>
      </c>
      <c r="B164" s="46">
        <v>36.282600000000002</v>
      </c>
      <c r="C164" s="46">
        <v>35.922699999999999</v>
      </c>
      <c r="D164" s="46">
        <v>36.318300000000001</v>
      </c>
      <c r="E164" s="46">
        <v>38.646700000000003</v>
      </c>
      <c r="F164" s="46">
        <v>26.887899999999998</v>
      </c>
      <c r="G164" s="46">
        <v>20.404199999999999</v>
      </c>
      <c r="H164" s="46">
        <v>36.280999999999999</v>
      </c>
      <c r="I164" s="46">
        <v>35.905000000000001</v>
      </c>
      <c r="J164" s="46">
        <v>36.318300000000001</v>
      </c>
      <c r="K164" s="46">
        <v>38.646700000000003</v>
      </c>
      <c r="L164" s="46">
        <v>26.887899999999998</v>
      </c>
      <c r="M164" s="46">
        <v>20.404199999999999</v>
      </c>
      <c r="N164" s="46">
        <v>48.830800000000004</v>
      </c>
      <c r="O164" s="46">
        <v>48.830800000000004</v>
      </c>
      <c r="P164" s="46">
        <v>0</v>
      </c>
      <c r="Q164" s="46">
        <v>0</v>
      </c>
      <c r="R164" s="46">
        <v>0</v>
      </c>
      <c r="S164" s="46" t="s">
        <v>123</v>
      </c>
    </row>
    <row r="165" spans="1:19" hidden="1" outlineLevel="1" collapsed="1">
      <c r="A165" s="9">
        <v>45231</v>
      </c>
      <c r="B165" s="46">
        <v>35.365600000000001</v>
      </c>
      <c r="C165" s="46">
        <v>35.012799999999999</v>
      </c>
      <c r="D165" s="46">
        <v>35.396700000000003</v>
      </c>
      <c r="E165" s="46">
        <v>38.069200000000002</v>
      </c>
      <c r="F165" s="46">
        <v>25.682700000000001</v>
      </c>
      <c r="G165" s="46">
        <v>18.010100000000001</v>
      </c>
      <c r="H165" s="46">
        <v>35.364600000000003</v>
      </c>
      <c r="I165" s="46">
        <v>35</v>
      </c>
      <c r="J165" s="46">
        <v>35.396700000000003</v>
      </c>
      <c r="K165" s="46">
        <v>38.069200000000002</v>
      </c>
      <c r="L165" s="46">
        <v>25.682700000000001</v>
      </c>
      <c r="M165" s="46">
        <v>18.010100000000001</v>
      </c>
      <c r="N165" s="46">
        <v>51.672800000000002</v>
      </c>
      <c r="O165" s="46">
        <v>51.672800000000002</v>
      </c>
      <c r="P165" s="46">
        <v>0</v>
      </c>
      <c r="Q165" s="46">
        <v>0</v>
      </c>
      <c r="R165" s="46">
        <v>0</v>
      </c>
      <c r="S165" s="46" t="s">
        <v>123</v>
      </c>
    </row>
    <row r="166" spans="1:19" hidden="1" outlineLevel="1" collapsed="1">
      <c r="A166" s="9">
        <v>45261</v>
      </c>
      <c r="B166" s="46">
        <v>35.371099999999998</v>
      </c>
      <c r="C166" s="46">
        <v>36.709800000000001</v>
      </c>
      <c r="D166" s="46">
        <v>35.2502</v>
      </c>
      <c r="E166" s="46">
        <v>38.381500000000003</v>
      </c>
      <c r="F166" s="46">
        <v>23.720099999999999</v>
      </c>
      <c r="G166" s="46">
        <v>17.056100000000001</v>
      </c>
      <c r="H166" s="46">
        <v>35.3705</v>
      </c>
      <c r="I166" s="46">
        <v>36.703099999999999</v>
      </c>
      <c r="J166" s="46">
        <v>35.2502</v>
      </c>
      <c r="K166" s="46">
        <v>38.381500000000003</v>
      </c>
      <c r="L166" s="46">
        <v>23.720099999999999</v>
      </c>
      <c r="M166" s="46">
        <v>17.056100000000001</v>
      </c>
      <c r="N166" s="46">
        <v>43.912399999999998</v>
      </c>
      <c r="O166" s="46">
        <v>43.912399999999998</v>
      </c>
      <c r="P166" s="46">
        <v>0</v>
      </c>
      <c r="Q166" s="46">
        <v>0</v>
      </c>
      <c r="R166" s="46">
        <v>0</v>
      </c>
      <c r="S166" s="46" t="s">
        <v>123</v>
      </c>
    </row>
    <row r="167" spans="1:19" hidden="1" outlineLevel="1" collapsed="1">
      <c r="A167" s="9">
        <v>45292</v>
      </c>
      <c r="B167" s="46">
        <v>35.743099999999998</v>
      </c>
      <c r="C167" s="46">
        <v>36.520600000000002</v>
      </c>
      <c r="D167" s="46">
        <v>35.674100000000003</v>
      </c>
      <c r="E167" s="46">
        <v>38.591799999999999</v>
      </c>
      <c r="F167" s="46">
        <v>27.5657</v>
      </c>
      <c r="G167" s="46">
        <v>19.549299999999999</v>
      </c>
      <c r="H167" s="46">
        <v>35.741500000000002</v>
      </c>
      <c r="I167" s="46">
        <v>36.502099999999999</v>
      </c>
      <c r="J167" s="46">
        <v>35.674100000000003</v>
      </c>
      <c r="K167" s="46">
        <v>38.591799999999999</v>
      </c>
      <c r="L167" s="46">
        <v>27.5657</v>
      </c>
      <c r="M167" s="46">
        <v>19.549299999999999</v>
      </c>
      <c r="N167" s="46">
        <v>51.7104</v>
      </c>
      <c r="O167" s="46">
        <v>51.7104</v>
      </c>
      <c r="P167" s="46">
        <v>0</v>
      </c>
      <c r="Q167" s="46">
        <v>0</v>
      </c>
      <c r="R167" s="46">
        <v>0</v>
      </c>
      <c r="S167" s="46" t="s">
        <v>123</v>
      </c>
    </row>
    <row r="168" spans="1:19" hidden="1" outlineLevel="1" collapsed="1">
      <c r="A168" s="9">
        <v>45323</v>
      </c>
      <c r="B168" s="46">
        <v>36.4377</v>
      </c>
      <c r="C168" s="46">
        <v>37.957799999999999</v>
      </c>
      <c r="D168" s="46">
        <v>36.305300000000003</v>
      </c>
      <c r="E168" s="46">
        <v>38.833799999999997</v>
      </c>
      <c r="F168" s="46">
        <v>26.018699999999999</v>
      </c>
      <c r="G168" s="46">
        <v>19.905999999999999</v>
      </c>
      <c r="H168" s="46">
        <v>36.436700000000002</v>
      </c>
      <c r="I168" s="46">
        <v>37.9467</v>
      </c>
      <c r="J168" s="46">
        <v>36.305300000000003</v>
      </c>
      <c r="K168" s="46">
        <v>38.833799999999997</v>
      </c>
      <c r="L168" s="46">
        <v>26.018699999999999</v>
      </c>
      <c r="M168" s="46">
        <v>19.905999999999999</v>
      </c>
      <c r="N168" s="46">
        <v>53.742600000000003</v>
      </c>
      <c r="O168" s="46">
        <v>53.742600000000003</v>
      </c>
      <c r="P168" s="46">
        <v>0</v>
      </c>
      <c r="Q168" s="46">
        <v>0</v>
      </c>
      <c r="R168" s="46">
        <v>0</v>
      </c>
      <c r="S168" s="46" t="s">
        <v>123</v>
      </c>
    </row>
    <row r="169" spans="1:19" hidden="1" outlineLevel="1" collapsed="1">
      <c r="A169" s="9">
        <v>45352</v>
      </c>
      <c r="B169" s="46">
        <v>34.714399999999998</v>
      </c>
      <c r="C169" s="46">
        <v>34.144599999999997</v>
      </c>
      <c r="D169" s="46">
        <v>34.759300000000003</v>
      </c>
      <c r="E169" s="46">
        <v>38.725900000000003</v>
      </c>
      <c r="F169" s="46">
        <v>21.744900000000001</v>
      </c>
      <c r="G169" s="46">
        <v>17.1631</v>
      </c>
      <c r="H169" s="46">
        <v>35.205399999999997</v>
      </c>
      <c r="I169" s="46">
        <v>34.137099999999997</v>
      </c>
      <c r="J169" s="46">
        <v>35.291200000000003</v>
      </c>
      <c r="K169" s="46">
        <v>38.725900000000003</v>
      </c>
      <c r="L169" s="46">
        <v>24.4542</v>
      </c>
      <c r="M169" s="46">
        <v>17.1631</v>
      </c>
      <c r="N169" s="46">
        <v>7.6673999999999998</v>
      </c>
      <c r="O169" s="46">
        <v>40.976399999999998</v>
      </c>
      <c r="P169" s="46">
        <v>7.5170000000000003</v>
      </c>
      <c r="Q169" s="46">
        <v>0</v>
      </c>
      <c r="R169" s="46">
        <v>7.5170000000000003</v>
      </c>
      <c r="S169" s="46" t="s">
        <v>123</v>
      </c>
    </row>
    <row r="170" spans="1:19" hidden="1" outlineLevel="1" collapsed="1">
      <c r="A170" s="9">
        <v>45383</v>
      </c>
      <c r="B170" s="46">
        <v>35.008600000000001</v>
      </c>
      <c r="C170" s="46">
        <v>33.241500000000002</v>
      </c>
      <c r="D170" s="46">
        <v>35.165300000000002</v>
      </c>
      <c r="E170" s="46">
        <v>38.811500000000002</v>
      </c>
      <c r="F170" s="46">
        <v>24.7989</v>
      </c>
      <c r="G170" s="46">
        <v>17.001200000000001</v>
      </c>
      <c r="H170" s="46">
        <v>35.008899999999997</v>
      </c>
      <c r="I170" s="46">
        <v>33.244399999999999</v>
      </c>
      <c r="J170" s="46">
        <v>35.165300000000002</v>
      </c>
      <c r="K170" s="46">
        <v>38.811500000000002</v>
      </c>
      <c r="L170" s="46">
        <v>24.7989</v>
      </c>
      <c r="M170" s="46">
        <v>17.001200000000001</v>
      </c>
      <c r="N170" s="46">
        <v>30.765499999999999</v>
      </c>
      <c r="O170" s="46">
        <v>30.765499999999999</v>
      </c>
      <c r="P170" s="46">
        <v>0</v>
      </c>
      <c r="Q170" s="46">
        <v>0</v>
      </c>
      <c r="R170" s="46">
        <v>0</v>
      </c>
      <c r="S170" s="46" t="s">
        <v>123</v>
      </c>
    </row>
    <row r="171" spans="1:19" hidden="1" outlineLevel="1" collapsed="1">
      <c r="A171" s="9">
        <v>45413</v>
      </c>
      <c r="B171" s="46">
        <v>35.616300000000003</v>
      </c>
      <c r="C171" s="46">
        <v>33.887599999999999</v>
      </c>
      <c r="D171" s="46">
        <v>35.769399999999997</v>
      </c>
      <c r="E171" s="46">
        <v>38.736199999999997</v>
      </c>
      <c r="F171" s="46">
        <v>25.441400000000002</v>
      </c>
      <c r="G171" s="46">
        <v>18.681799999999999</v>
      </c>
      <c r="H171" s="46">
        <v>35.614899999999999</v>
      </c>
      <c r="I171" s="46">
        <v>33.869</v>
      </c>
      <c r="J171" s="46">
        <v>35.769399999999997</v>
      </c>
      <c r="K171" s="46">
        <v>38.736199999999997</v>
      </c>
      <c r="L171" s="46">
        <v>25.441400000000002</v>
      </c>
      <c r="M171" s="46">
        <v>18.681799999999999</v>
      </c>
      <c r="N171" s="46">
        <v>50.383899999999997</v>
      </c>
      <c r="O171" s="46">
        <v>50.383899999999997</v>
      </c>
      <c r="P171" s="46">
        <v>0</v>
      </c>
      <c r="Q171" s="46" t="s">
        <v>123</v>
      </c>
      <c r="R171" s="46">
        <v>0</v>
      </c>
      <c r="S171" s="46" t="s">
        <v>123</v>
      </c>
    </row>
    <row r="172" spans="1:19" hidden="1" outlineLevel="1" collapsed="1">
      <c r="A172" s="9">
        <v>45444</v>
      </c>
      <c r="B172" s="46">
        <v>36.2498</v>
      </c>
      <c r="C172" s="46">
        <v>34.741900000000001</v>
      </c>
      <c r="D172" s="46">
        <v>36.387700000000002</v>
      </c>
      <c r="E172" s="46">
        <v>38.242199999999997</v>
      </c>
      <c r="F172" s="46">
        <v>24.915299999999998</v>
      </c>
      <c r="G172" s="46">
        <v>27.546800000000001</v>
      </c>
      <c r="H172" s="46">
        <v>36.248699999999999</v>
      </c>
      <c r="I172" s="46">
        <v>34.726500000000001</v>
      </c>
      <c r="J172" s="46">
        <v>36.387700000000002</v>
      </c>
      <c r="K172" s="46">
        <v>38.242199999999997</v>
      </c>
      <c r="L172" s="46">
        <v>24.915299999999998</v>
      </c>
      <c r="M172" s="46">
        <v>27.546800000000001</v>
      </c>
      <c r="N172" s="46">
        <v>51.591200000000001</v>
      </c>
      <c r="O172" s="46">
        <v>51.591200000000001</v>
      </c>
      <c r="P172" s="46">
        <v>0</v>
      </c>
      <c r="Q172" s="46">
        <v>0</v>
      </c>
      <c r="R172" s="46" t="s">
        <v>123</v>
      </c>
      <c r="S172" s="46" t="s">
        <v>123</v>
      </c>
    </row>
    <row r="173" spans="1:19" hidden="1" outlineLevel="1" collapsed="1">
      <c r="A173" s="9">
        <v>45474</v>
      </c>
      <c r="B173" s="46">
        <v>35.944800000000001</v>
      </c>
      <c r="C173" s="46">
        <v>36.505000000000003</v>
      </c>
      <c r="D173" s="46">
        <v>35.8964</v>
      </c>
      <c r="E173" s="46">
        <v>37.8992</v>
      </c>
      <c r="F173" s="46">
        <v>25.402699999999999</v>
      </c>
      <c r="G173" s="46">
        <v>26.2088</v>
      </c>
      <c r="H173" s="46">
        <v>35.944200000000002</v>
      </c>
      <c r="I173" s="46">
        <v>36.498199999999997</v>
      </c>
      <c r="J173" s="46">
        <v>35.8964</v>
      </c>
      <c r="K173" s="46">
        <v>37.8992</v>
      </c>
      <c r="L173" s="46">
        <v>25.402699999999999</v>
      </c>
      <c r="M173" s="46">
        <v>26.2088</v>
      </c>
      <c r="N173" s="46">
        <v>52.997</v>
      </c>
      <c r="O173" s="46">
        <v>52.997</v>
      </c>
      <c r="P173" s="46">
        <v>0</v>
      </c>
      <c r="Q173" s="46" t="s">
        <v>123</v>
      </c>
      <c r="R173" s="46">
        <v>0</v>
      </c>
      <c r="S173" s="46" t="s">
        <v>123</v>
      </c>
    </row>
    <row r="174" spans="1:19" hidden="1" outlineLevel="1" collapsed="1">
      <c r="A174" s="9">
        <v>45505</v>
      </c>
      <c r="B174" s="46">
        <v>35.990299999999998</v>
      </c>
      <c r="C174" s="46">
        <v>36.376100000000001</v>
      </c>
      <c r="D174" s="46">
        <v>35.959200000000003</v>
      </c>
      <c r="E174" s="46">
        <v>38.021500000000003</v>
      </c>
      <c r="F174" s="46">
        <v>24.6524</v>
      </c>
      <c r="G174" s="46">
        <v>25.502099999999999</v>
      </c>
      <c r="H174" s="46">
        <v>35.988900000000001</v>
      </c>
      <c r="I174" s="46">
        <v>36.3581</v>
      </c>
      <c r="J174" s="46">
        <v>35.959200000000003</v>
      </c>
      <c r="K174" s="46">
        <v>38.021500000000003</v>
      </c>
      <c r="L174" s="46">
        <v>24.6524</v>
      </c>
      <c r="M174" s="46">
        <v>25.502099999999999</v>
      </c>
      <c r="N174" s="46">
        <v>44.587299999999999</v>
      </c>
      <c r="O174" s="46">
        <v>44.587299999999999</v>
      </c>
      <c r="P174" s="46">
        <v>0</v>
      </c>
      <c r="Q174" s="46">
        <v>0</v>
      </c>
      <c r="R174" s="46">
        <v>0</v>
      </c>
      <c r="S174" s="46" t="s">
        <v>123</v>
      </c>
    </row>
    <row r="175" spans="1:19" hidden="1" outlineLevel="1" collapsed="1">
      <c r="A175" s="9">
        <v>45536</v>
      </c>
      <c r="B175" s="46">
        <v>35.851799999999997</v>
      </c>
      <c r="C175" s="46">
        <v>36.114100000000001</v>
      </c>
      <c r="D175" s="46">
        <v>35.829799999999999</v>
      </c>
      <c r="E175" s="46">
        <v>37.931699999999999</v>
      </c>
      <c r="F175" s="46">
        <v>24.931000000000001</v>
      </c>
      <c r="G175" s="46">
        <v>24.6586</v>
      </c>
      <c r="H175" s="46">
        <v>35.850900000000003</v>
      </c>
      <c r="I175" s="46">
        <v>36.102400000000003</v>
      </c>
      <c r="J175" s="46">
        <v>35.829799999999999</v>
      </c>
      <c r="K175" s="46">
        <v>37.931699999999999</v>
      </c>
      <c r="L175" s="46">
        <v>24.931000000000001</v>
      </c>
      <c r="M175" s="46">
        <v>24.6586</v>
      </c>
      <c r="N175" s="46">
        <v>51.353400000000001</v>
      </c>
      <c r="O175" s="46">
        <v>51.353400000000001</v>
      </c>
      <c r="P175" s="46">
        <v>0</v>
      </c>
      <c r="Q175" s="46">
        <v>0</v>
      </c>
      <c r="R175" s="46" t="s">
        <v>123</v>
      </c>
      <c r="S175" s="46" t="s">
        <v>123</v>
      </c>
    </row>
    <row r="176" spans="1:19" hidden="1" outlineLevel="1" collapsed="1">
      <c r="A176" s="9">
        <v>45566</v>
      </c>
      <c r="B176" s="46">
        <v>35.7804</v>
      </c>
      <c r="C176" s="46">
        <v>36.213900000000002</v>
      </c>
      <c r="D176" s="46">
        <v>35.744300000000003</v>
      </c>
      <c r="E176" s="46">
        <v>38.147599999999997</v>
      </c>
      <c r="F176" s="46">
        <v>25.068000000000001</v>
      </c>
      <c r="G176" s="46">
        <v>22.4678</v>
      </c>
      <c r="H176" s="46">
        <v>35.78</v>
      </c>
      <c r="I176" s="46">
        <v>36.209800000000001</v>
      </c>
      <c r="J176" s="46">
        <v>35.744300000000003</v>
      </c>
      <c r="K176" s="46">
        <v>38.147599999999997</v>
      </c>
      <c r="L176" s="46">
        <v>25.068000000000001</v>
      </c>
      <c r="M176" s="46">
        <v>22.4678</v>
      </c>
      <c r="N176" s="46">
        <v>43.453299999999999</v>
      </c>
      <c r="O176" s="46">
        <v>43.453299999999999</v>
      </c>
      <c r="P176" s="46">
        <v>0</v>
      </c>
      <c r="Q176" s="46">
        <v>0</v>
      </c>
      <c r="R176" s="46" t="s">
        <v>123</v>
      </c>
      <c r="S176" s="46" t="s">
        <v>123</v>
      </c>
    </row>
    <row r="177" spans="1:19" hidden="1" outlineLevel="1" collapsed="1">
      <c r="A177" s="9">
        <v>45597</v>
      </c>
      <c r="B177" s="46">
        <v>35.163499999999999</v>
      </c>
      <c r="C177" s="46">
        <v>35.903399999999998</v>
      </c>
      <c r="D177" s="46">
        <v>35.104900000000001</v>
      </c>
      <c r="E177" s="46">
        <v>37.4617</v>
      </c>
      <c r="F177" s="46">
        <v>23.2303</v>
      </c>
      <c r="G177" s="46">
        <v>24.317399999999999</v>
      </c>
      <c r="H177" s="46">
        <v>35.162799999999997</v>
      </c>
      <c r="I177" s="46">
        <v>35.894300000000001</v>
      </c>
      <c r="J177" s="46">
        <v>35.104900000000001</v>
      </c>
      <c r="K177" s="46">
        <v>37.4617</v>
      </c>
      <c r="L177" s="46">
        <v>23.2303</v>
      </c>
      <c r="M177" s="46">
        <v>24.317399999999999</v>
      </c>
      <c r="N177" s="46">
        <v>44.354599999999998</v>
      </c>
      <c r="O177" s="46">
        <v>44.354599999999998</v>
      </c>
      <c r="P177" s="46">
        <v>0</v>
      </c>
      <c r="Q177" s="46">
        <v>0</v>
      </c>
      <c r="R177" s="46">
        <v>0</v>
      </c>
      <c r="S177" s="46" t="s">
        <v>123</v>
      </c>
    </row>
    <row r="178" spans="1:19" collapsed="1">
      <c r="A178" s="9">
        <v>45627</v>
      </c>
      <c r="B178" s="46">
        <v>35.438299999999998</v>
      </c>
      <c r="C178" s="46">
        <v>36.879399999999997</v>
      </c>
      <c r="D178" s="46">
        <v>35.320599999999999</v>
      </c>
      <c r="E178" s="46">
        <v>37.255699999999997</v>
      </c>
      <c r="F178" s="46">
        <v>23.188400000000001</v>
      </c>
      <c r="G178" s="46">
        <v>27.6189</v>
      </c>
      <c r="H178" s="46">
        <v>35.438000000000002</v>
      </c>
      <c r="I178" s="46">
        <v>36.875700000000002</v>
      </c>
      <c r="J178" s="46">
        <v>35.320599999999999</v>
      </c>
      <c r="K178" s="46">
        <v>37.255699999999997</v>
      </c>
      <c r="L178" s="46">
        <v>23.188400000000001</v>
      </c>
      <c r="M178" s="46">
        <v>27.6189</v>
      </c>
      <c r="N178" s="46">
        <v>42.698</v>
      </c>
      <c r="O178" s="46">
        <v>42.698</v>
      </c>
      <c r="P178" s="46">
        <v>0</v>
      </c>
      <c r="Q178" s="46" t="s">
        <v>123</v>
      </c>
      <c r="R178" s="46">
        <v>0</v>
      </c>
      <c r="S178" s="46" t="s">
        <v>123</v>
      </c>
    </row>
    <row r="179" spans="1:19">
      <c r="A179" s="9">
        <v>45658</v>
      </c>
      <c r="B179" s="46">
        <v>34.843200000000003</v>
      </c>
      <c r="C179" s="46">
        <v>37.188099999999999</v>
      </c>
      <c r="D179" s="46">
        <v>34.671199999999999</v>
      </c>
      <c r="E179" s="46">
        <v>37.810699999999997</v>
      </c>
      <c r="F179" s="46">
        <v>24.062100000000001</v>
      </c>
      <c r="G179" s="46">
        <v>23.299399999999999</v>
      </c>
      <c r="H179" s="46">
        <v>34.842799999999997</v>
      </c>
      <c r="I179" s="46">
        <v>37.183700000000002</v>
      </c>
      <c r="J179" s="46">
        <v>34.671199999999999</v>
      </c>
      <c r="K179" s="46">
        <v>37.810699999999997</v>
      </c>
      <c r="L179" s="46">
        <v>24.062100000000001</v>
      </c>
      <c r="M179" s="46">
        <v>23.299399999999999</v>
      </c>
      <c r="N179" s="46">
        <v>43.062199999999997</v>
      </c>
      <c r="O179" s="46">
        <v>43.062199999999997</v>
      </c>
      <c r="P179" s="46">
        <v>0</v>
      </c>
      <c r="Q179" s="46">
        <v>0</v>
      </c>
      <c r="R179" s="46">
        <v>0</v>
      </c>
      <c r="S179" s="46" t="s">
        <v>123</v>
      </c>
    </row>
    <row r="180" spans="1:19">
      <c r="A180" s="9">
        <v>45689</v>
      </c>
      <c r="B180" s="46">
        <v>36.208300000000001</v>
      </c>
      <c r="C180" s="46">
        <v>36.5824</v>
      </c>
      <c r="D180" s="46">
        <v>36.176699999999997</v>
      </c>
      <c r="E180" s="46">
        <v>38.073</v>
      </c>
      <c r="F180" s="46">
        <v>25.620799999999999</v>
      </c>
      <c r="G180" s="46">
        <v>26.295000000000002</v>
      </c>
      <c r="H180" s="46">
        <v>36.207299999999996</v>
      </c>
      <c r="I180" s="46">
        <v>36.569800000000001</v>
      </c>
      <c r="J180" s="46">
        <v>36.176699999999997</v>
      </c>
      <c r="K180" s="46">
        <v>38.073</v>
      </c>
      <c r="L180" s="46">
        <v>25.620799999999999</v>
      </c>
      <c r="M180" s="46">
        <v>26.295000000000002</v>
      </c>
      <c r="N180" s="46">
        <v>52.448500000000003</v>
      </c>
      <c r="O180" s="46">
        <v>52.448500000000003</v>
      </c>
      <c r="P180" s="46">
        <v>0</v>
      </c>
      <c r="Q180" s="46">
        <v>0</v>
      </c>
      <c r="R180" s="46" t="s">
        <v>123</v>
      </c>
      <c r="S180" s="46" t="s">
        <v>123</v>
      </c>
    </row>
    <row r="181" spans="1:19">
      <c r="A181" s="9">
        <v>45717</v>
      </c>
      <c r="B181" s="46">
        <v>35.9206</v>
      </c>
      <c r="C181" s="46">
        <v>36.307099999999998</v>
      </c>
      <c r="D181" s="46">
        <v>35.8904</v>
      </c>
      <c r="E181" s="46">
        <v>38.139200000000002</v>
      </c>
      <c r="F181" s="46">
        <v>24.149799999999999</v>
      </c>
      <c r="G181" s="46">
        <v>27.764700000000001</v>
      </c>
      <c r="H181" s="46">
        <v>35.919699999999999</v>
      </c>
      <c r="I181" s="46">
        <v>36.295000000000002</v>
      </c>
      <c r="J181" s="46">
        <v>35.8904</v>
      </c>
      <c r="K181" s="46">
        <v>38.139200000000002</v>
      </c>
      <c r="L181" s="46">
        <v>24.149799999999999</v>
      </c>
      <c r="M181" s="46">
        <v>27.764700000000001</v>
      </c>
      <c r="N181" s="46">
        <v>53.296900000000001</v>
      </c>
      <c r="O181" s="46">
        <v>53.296900000000001</v>
      </c>
      <c r="P181" s="46">
        <v>0</v>
      </c>
      <c r="Q181" s="46">
        <v>0</v>
      </c>
      <c r="R181" s="46" t="s">
        <v>123</v>
      </c>
      <c r="S181" s="46" t="s">
        <v>123</v>
      </c>
    </row>
    <row r="182" spans="1:19">
      <c r="A182" s="9">
        <v>45748</v>
      </c>
      <c r="B182" s="46">
        <v>35.405200000000001</v>
      </c>
      <c r="C182" s="46">
        <v>36.639600000000002</v>
      </c>
      <c r="D182" s="46">
        <v>35.306800000000003</v>
      </c>
      <c r="E182" s="46">
        <v>38.066800000000001</v>
      </c>
      <c r="F182" s="46">
        <v>25.0334</v>
      </c>
      <c r="G182" s="46">
        <v>26.255700000000001</v>
      </c>
      <c r="H182" s="46">
        <v>35.403700000000001</v>
      </c>
      <c r="I182" s="46">
        <v>36.621000000000002</v>
      </c>
      <c r="J182" s="46">
        <v>35.306800000000003</v>
      </c>
      <c r="K182" s="46">
        <v>38.066800000000001</v>
      </c>
      <c r="L182" s="46">
        <v>25.0334</v>
      </c>
      <c r="M182" s="46">
        <v>26.255700000000001</v>
      </c>
      <c r="N182" s="46">
        <v>51.01</v>
      </c>
      <c r="O182" s="46">
        <v>51.01</v>
      </c>
      <c r="P182" s="46">
        <v>0</v>
      </c>
      <c r="Q182" s="46">
        <v>0</v>
      </c>
      <c r="R182" s="46" t="s">
        <v>123</v>
      </c>
      <c r="S182" s="46" t="s">
        <v>123</v>
      </c>
    </row>
    <row r="183" spans="1:19">
      <c r="A183" s="9">
        <v>45778</v>
      </c>
      <c r="B183" s="46">
        <v>36.287599999999998</v>
      </c>
      <c r="C183" s="46">
        <v>35.923499999999997</v>
      </c>
      <c r="D183" s="46">
        <v>36.318199999999997</v>
      </c>
      <c r="E183" s="46">
        <v>38.055100000000003</v>
      </c>
      <c r="F183" s="46">
        <v>26.524999999999999</v>
      </c>
      <c r="G183" s="46">
        <v>28.893799999999999</v>
      </c>
      <c r="H183" s="46">
        <v>36.286099999999998</v>
      </c>
      <c r="I183" s="46">
        <v>35.904200000000003</v>
      </c>
      <c r="J183" s="46">
        <v>36.318199999999997</v>
      </c>
      <c r="K183" s="46">
        <v>38.055100000000003</v>
      </c>
      <c r="L183" s="46">
        <v>26.524999999999999</v>
      </c>
      <c r="M183" s="46">
        <v>28.893799999999999</v>
      </c>
      <c r="N183" s="46">
        <v>51.766100000000002</v>
      </c>
      <c r="O183" s="46">
        <v>51.766100000000002</v>
      </c>
      <c r="P183" s="46">
        <v>0</v>
      </c>
      <c r="Q183" s="46">
        <v>0</v>
      </c>
      <c r="R183" s="46">
        <v>0</v>
      </c>
      <c r="S183" s="46" t="s">
        <v>123</v>
      </c>
    </row>
    <row r="184" spans="1:19">
      <c r="A184" s="9">
        <v>45809</v>
      </c>
      <c r="B184" s="46">
        <v>36.2483</v>
      </c>
      <c r="C184" s="46">
        <v>36.063800000000001</v>
      </c>
      <c r="D184" s="46">
        <v>36.264699999999998</v>
      </c>
      <c r="E184" s="46">
        <v>37.852400000000003</v>
      </c>
      <c r="F184" s="46">
        <v>26.645099999999999</v>
      </c>
      <c r="G184" s="46">
        <v>30.316600000000001</v>
      </c>
      <c r="H184" s="46">
        <v>36.248699999999999</v>
      </c>
      <c r="I184" s="46">
        <v>36.068600000000004</v>
      </c>
      <c r="J184" s="46">
        <v>36.264699999999998</v>
      </c>
      <c r="K184" s="46">
        <v>37.852400000000003</v>
      </c>
      <c r="L184" s="46">
        <v>26.645099999999999</v>
      </c>
      <c r="M184" s="46">
        <v>30.316600000000001</v>
      </c>
      <c r="N184" s="46">
        <v>32.329700000000003</v>
      </c>
      <c r="O184" s="46">
        <v>32.329700000000003</v>
      </c>
      <c r="P184" s="46">
        <v>0</v>
      </c>
      <c r="Q184" s="46">
        <v>0</v>
      </c>
      <c r="R184" s="46">
        <v>0</v>
      </c>
      <c r="S184" s="46" t="s">
        <v>123</v>
      </c>
    </row>
    <row r="185" spans="1:19">
      <c r="A185" s="9">
        <v>45839</v>
      </c>
      <c r="B185" s="46">
        <v>34.763199999999998</v>
      </c>
      <c r="C185" s="46">
        <v>36.190300000000001</v>
      </c>
      <c r="D185" s="46">
        <v>34.649000000000001</v>
      </c>
      <c r="E185" s="46">
        <v>37.926600000000001</v>
      </c>
      <c r="F185" s="46">
        <v>26.0959</v>
      </c>
      <c r="G185" s="46">
        <v>22.1952</v>
      </c>
      <c r="H185" s="46">
        <v>34.763300000000001</v>
      </c>
      <c r="I185" s="46">
        <v>36.192799999999998</v>
      </c>
      <c r="J185" s="46">
        <v>34.649000000000001</v>
      </c>
      <c r="K185" s="46">
        <v>37.926600000000001</v>
      </c>
      <c r="L185" s="46">
        <v>26.0959</v>
      </c>
      <c r="M185" s="46">
        <v>22.1952</v>
      </c>
      <c r="N185" s="46">
        <v>34.061700000000002</v>
      </c>
      <c r="O185" s="46">
        <v>34.061700000000002</v>
      </c>
      <c r="P185" s="46">
        <v>0</v>
      </c>
      <c r="Q185" s="46">
        <v>0</v>
      </c>
      <c r="R185" s="46">
        <v>0</v>
      </c>
      <c r="S185" s="46" t="s">
        <v>123</v>
      </c>
    </row>
    <row r="186" spans="1:19">
      <c r="A186" s="9">
        <v>45870</v>
      </c>
      <c r="B186" s="46">
        <v>35.360300000000002</v>
      </c>
      <c r="C186" s="46">
        <v>35.9529</v>
      </c>
      <c r="D186" s="46">
        <v>35.313400000000001</v>
      </c>
      <c r="E186" s="46">
        <v>37.7179</v>
      </c>
      <c r="F186" s="46">
        <v>26.3949</v>
      </c>
      <c r="G186" s="46">
        <v>22.810600000000001</v>
      </c>
      <c r="H186" s="46">
        <v>35.3673</v>
      </c>
      <c r="I186" s="46">
        <v>36.050800000000002</v>
      </c>
      <c r="J186" s="46">
        <v>35.313400000000001</v>
      </c>
      <c r="K186" s="46">
        <v>37.7179</v>
      </c>
      <c r="L186" s="46">
        <v>26.3949</v>
      </c>
      <c r="M186" s="46">
        <v>22.810600000000001</v>
      </c>
      <c r="N186" s="46">
        <v>5.6295000000000002</v>
      </c>
      <c r="O186" s="46">
        <v>5.6295000000000002</v>
      </c>
      <c r="P186" s="46">
        <v>0</v>
      </c>
      <c r="Q186" s="46">
        <v>0</v>
      </c>
      <c r="R186" s="46" t="s">
        <v>123</v>
      </c>
      <c r="S186" s="46" t="s">
        <v>123</v>
      </c>
    </row>
    <row r="187" spans="1:19">
      <c r="A187" s="9">
        <v>45901</v>
      </c>
      <c r="B187" s="46">
        <v>35.147399999999998</v>
      </c>
      <c r="C187" s="46">
        <v>34.439900000000002</v>
      </c>
      <c r="D187" s="46">
        <v>35.211799999999997</v>
      </c>
      <c r="E187" s="46">
        <v>37.6997</v>
      </c>
      <c r="F187" s="46">
        <v>27.367999999999999</v>
      </c>
      <c r="G187" s="46">
        <v>22.509599999999999</v>
      </c>
      <c r="H187" s="46">
        <v>35.155200000000001</v>
      </c>
      <c r="I187" s="46">
        <v>34.531399999999998</v>
      </c>
      <c r="J187" s="46">
        <v>35.211799999999997</v>
      </c>
      <c r="K187" s="46">
        <v>37.6997</v>
      </c>
      <c r="L187" s="46">
        <v>27.367999999999999</v>
      </c>
      <c r="M187" s="46">
        <v>22.509599999999999</v>
      </c>
      <c r="N187" s="46">
        <v>4.9630999999999998</v>
      </c>
      <c r="O187" s="46">
        <v>4.9630999999999998</v>
      </c>
      <c r="P187" s="46">
        <v>0</v>
      </c>
      <c r="Q187" s="46">
        <v>0</v>
      </c>
      <c r="R187" s="46">
        <v>0</v>
      </c>
      <c r="S187" s="46" t="s">
        <v>123</v>
      </c>
    </row>
    <row r="188" spans="1:19">
      <c r="A188" s="9">
        <v>45931</v>
      </c>
      <c r="B188" s="46">
        <v>33.755499999999998</v>
      </c>
      <c r="C188" s="46">
        <v>34.016100000000002</v>
      </c>
      <c r="D188" s="46">
        <v>33.734000000000002</v>
      </c>
      <c r="E188" s="46">
        <v>36.986800000000002</v>
      </c>
      <c r="F188" s="46">
        <v>23.699200000000001</v>
      </c>
      <c r="G188" s="46">
        <v>24.5854</v>
      </c>
      <c r="H188" s="46">
        <v>33.759500000000003</v>
      </c>
      <c r="I188" s="46">
        <v>34.068399999999997</v>
      </c>
      <c r="J188" s="46">
        <v>33.734000000000002</v>
      </c>
      <c r="K188" s="46">
        <v>36.986800000000002</v>
      </c>
      <c r="L188" s="46">
        <v>23.699200000000001</v>
      </c>
      <c r="M188" s="46">
        <v>24.5854</v>
      </c>
      <c r="N188" s="46">
        <v>15.6858</v>
      </c>
      <c r="O188" s="46">
        <v>15.6858</v>
      </c>
      <c r="P188" s="46">
        <v>0</v>
      </c>
      <c r="Q188" s="46" t="s">
        <v>123</v>
      </c>
      <c r="R188" s="46">
        <v>0</v>
      </c>
      <c r="S188" s="46" t="s">
        <v>123</v>
      </c>
    </row>
    <row r="189" spans="1:19">
      <c r="A189" s="9">
        <v>45962</v>
      </c>
      <c r="B189" s="46">
        <v>35.002400000000002</v>
      </c>
      <c r="C189" s="46">
        <v>33.774900000000002</v>
      </c>
      <c r="D189" s="46">
        <v>35.105800000000002</v>
      </c>
      <c r="E189" s="46">
        <v>37.060499999999998</v>
      </c>
      <c r="F189" s="46">
        <v>25.501799999999999</v>
      </c>
      <c r="G189" s="46">
        <v>27.029399999999999</v>
      </c>
      <c r="H189" s="46">
        <v>35.0047</v>
      </c>
      <c r="I189" s="46">
        <v>33.802500000000002</v>
      </c>
      <c r="J189" s="46">
        <v>35.105800000000002</v>
      </c>
      <c r="K189" s="46">
        <v>37.060499999999998</v>
      </c>
      <c r="L189" s="46">
        <v>25.501799999999999</v>
      </c>
      <c r="M189" s="46">
        <v>27.029399999999999</v>
      </c>
      <c r="N189" s="46">
        <v>4.3718000000000004</v>
      </c>
      <c r="O189" s="46">
        <v>4.3718000000000004</v>
      </c>
      <c r="P189" s="46">
        <v>0</v>
      </c>
      <c r="Q189" s="46">
        <v>0</v>
      </c>
      <c r="R189" s="46">
        <v>0</v>
      </c>
      <c r="S189" s="46" t="s">
        <v>123</v>
      </c>
    </row>
    <row r="190" spans="1:19">
      <c r="A190" s="9">
        <v>45992</v>
      </c>
      <c r="B190" s="46">
        <v>34.622</v>
      </c>
      <c r="C190" s="46">
        <v>33.796700000000001</v>
      </c>
      <c r="D190" s="46">
        <v>34.694899999999997</v>
      </c>
      <c r="E190" s="46">
        <v>37.170999999999999</v>
      </c>
      <c r="F190" s="46">
        <v>25.254999999999999</v>
      </c>
      <c r="G190" s="46">
        <v>24.5898</v>
      </c>
      <c r="H190" s="46">
        <v>34.626899999999999</v>
      </c>
      <c r="I190" s="46">
        <v>33.854900000000001</v>
      </c>
      <c r="J190" s="46">
        <v>34.694899999999997</v>
      </c>
      <c r="K190" s="46">
        <v>37.170999999999999</v>
      </c>
      <c r="L190" s="46">
        <v>25.254999999999999</v>
      </c>
      <c r="M190" s="46">
        <v>24.5898</v>
      </c>
      <c r="N190" s="46">
        <v>13.3164</v>
      </c>
      <c r="O190" s="46">
        <v>13.3164</v>
      </c>
      <c r="P190" s="46">
        <v>0</v>
      </c>
      <c r="Q190" s="46">
        <v>0</v>
      </c>
      <c r="R190" s="46" t="s">
        <v>123</v>
      </c>
      <c r="S190" s="46" t="s">
        <v>123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8" customWidth="1"/>
    <col min="2" max="2" width="7.44140625" style="25" customWidth="1"/>
    <col min="3" max="3" width="14.33203125" style="25" customWidth="1"/>
    <col min="4" max="4" width="7.109375" style="21" customWidth="1"/>
    <col min="5" max="5" width="9" style="21" customWidth="1"/>
    <col min="6" max="10" width="7.109375" style="21" customWidth="1"/>
    <col min="11" max="11" width="9" style="21" customWidth="1"/>
    <col min="12" max="16" width="7.109375" style="21" customWidth="1"/>
    <col min="17" max="17" width="9" style="21" customWidth="1"/>
    <col min="18" max="20" width="7.109375" style="21" customWidth="1"/>
    <col min="21" max="21" width="10" style="25" customWidth="1"/>
    <col min="22" max="16384" width="9.109375" style="25"/>
  </cols>
  <sheetData>
    <row r="1" spans="1:21">
      <c r="A1" s="18" t="s">
        <v>129</v>
      </c>
    </row>
    <row r="2" spans="1:21" ht="5.25" customHeight="1">
      <c r="A2" s="162"/>
    </row>
    <row r="3" spans="1:21" ht="25.5" customHeight="1">
      <c r="A3" s="231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</row>
    <row r="4" spans="1:21" ht="12.75" customHeight="1">
      <c r="A4" s="14" t="s">
        <v>128</v>
      </c>
    </row>
    <row r="5" spans="1:21" ht="12.75" customHeight="1">
      <c r="A5" s="27" t="s">
        <v>50</v>
      </c>
    </row>
    <row r="6" spans="1:21" s="31" customFormat="1" ht="12.75" customHeight="1">
      <c r="A6" s="226" t="s">
        <v>0</v>
      </c>
      <c r="B6" s="215" t="s">
        <v>1</v>
      </c>
      <c r="C6" s="215" t="s">
        <v>4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39" t="s">
        <v>5</v>
      </c>
    </row>
    <row r="7" spans="1:21" s="31" customFormat="1">
      <c r="A7" s="226"/>
      <c r="B7" s="215"/>
      <c r="C7" s="215"/>
      <c r="D7" s="235" t="s">
        <v>66</v>
      </c>
      <c r="E7" s="235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40"/>
    </row>
    <row r="8" spans="1:21" ht="69" customHeight="1">
      <c r="A8" s="226"/>
      <c r="B8" s="215"/>
      <c r="C8" s="215"/>
      <c r="D8" s="235"/>
      <c r="E8" s="235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66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66</v>
      </c>
      <c r="Q8" s="22" t="s">
        <v>6</v>
      </c>
      <c r="R8" s="22" t="s">
        <v>10</v>
      </c>
      <c r="S8" s="22" t="s">
        <v>11</v>
      </c>
      <c r="T8" s="22" t="s">
        <v>12</v>
      </c>
      <c r="U8" s="241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t="12.75" hidden="1" customHeight="1" outlineLevel="1">
      <c r="A11" s="9">
        <v>40544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1" hidden="1" outlineLevel="1">
      <c r="A12" s="9">
        <v>40575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1" hidden="1" outlineLevel="1">
      <c r="A13" s="9">
        <v>40603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1" hidden="1" outlineLevel="1">
      <c r="A14" s="9">
        <v>40634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1" hidden="1" outlineLevel="1">
      <c r="A15" s="9">
        <v>40664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1" hidden="1" outlineLevel="1">
      <c r="A16" s="9">
        <v>40695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 hidden="1" outlineLevel="1">
      <c r="A17" s="9">
        <v>40725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 hidden="1" outlineLevel="1">
      <c r="A18" s="9">
        <v>40756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 hidden="1" outlineLevel="1">
      <c r="A19" s="9">
        <v>40787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 hidden="1" outlineLevel="1">
      <c r="A20" s="9">
        <v>40817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 hidden="1" outlineLevel="1">
      <c r="A21" s="9">
        <v>40848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 hidden="1" outlineLevel="1">
      <c r="A22" s="9">
        <v>40878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 hidden="1" outlineLevel="1">
      <c r="A23" s="9">
        <v>40909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 hidden="1" outlineLevel="1">
      <c r="A24" s="9">
        <v>40940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 hidden="1" outlineLevel="1">
      <c r="A25" s="9">
        <v>40969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 hidden="1" outlineLevel="1">
      <c r="A26" s="9">
        <v>41000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 hidden="1" outlineLevel="1">
      <c r="A27" s="9">
        <v>41030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 hidden="1" outlineLevel="1">
      <c r="A28" s="9">
        <v>41061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 hidden="1" outlineLevel="1">
      <c r="A29" s="9">
        <v>41091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 hidden="1" outlineLevel="1">
      <c r="A30" s="9">
        <v>41122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 hidden="1" outlineLevel="1">
      <c r="A31" s="9">
        <v>41153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 hidden="1" outlineLevel="1">
      <c r="A32" s="9">
        <v>41183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1" hidden="1" outlineLevel="1">
      <c r="A33" s="9">
        <v>41214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1" hidden="1" outlineLevel="1">
      <c r="A34" s="9">
        <v>41244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1" hidden="1" outlineLevel="1">
      <c r="A35" s="9">
        <v>41275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1" hidden="1" outlineLevel="1">
      <c r="A36" s="9">
        <v>41306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1" hidden="1" outlineLevel="1">
      <c r="A37" s="9">
        <v>41334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1" hidden="1" outlineLevel="1">
      <c r="A38" s="9">
        <v>41365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1" hidden="1" outlineLevel="1">
      <c r="A39" s="9">
        <v>41395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1" hidden="1" outlineLevel="1">
      <c r="A40" s="9">
        <v>41426</v>
      </c>
      <c r="B40" s="46">
        <v>19.6752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19.675161561064435</v>
      </c>
    </row>
    <row r="41" spans="1:21" hidden="1" outlineLevel="1">
      <c r="A41" s="9">
        <v>41456</v>
      </c>
      <c r="B41" s="46">
        <v>19.108000000000001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19.108049056603775</v>
      </c>
    </row>
    <row r="42" spans="1:21" hidden="1" outlineLevel="1">
      <c r="A42" s="9">
        <v>41487</v>
      </c>
      <c r="B42" s="46">
        <v>19.1492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19.1492</v>
      </c>
    </row>
    <row r="43" spans="1:21" hidden="1" outlineLevel="1">
      <c r="A43" s="9">
        <v>41518</v>
      </c>
      <c r="B43" s="46">
        <v>19.276900000000001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19.276900000000001</v>
      </c>
    </row>
    <row r="44" spans="1:21" hidden="1" outlineLevel="1">
      <c r="A44" s="9">
        <v>41548</v>
      </c>
      <c r="B44" s="46">
        <v>17.972000000000001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17.972000000000001</v>
      </c>
    </row>
    <row r="45" spans="1:21" hidden="1" outlineLevel="1">
      <c r="A45" s="9">
        <v>41579</v>
      </c>
      <c r="B45" s="46">
        <v>18.8032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18.803165794211445</v>
      </c>
    </row>
    <row r="46" spans="1:21" hidden="1" outlineLevel="1">
      <c r="A46" s="9">
        <v>41609</v>
      </c>
      <c r="B46" s="46">
        <v>19.064299999999999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19.064270915519241</v>
      </c>
    </row>
    <row r="47" spans="1:21" hidden="1" outlineLevel="1">
      <c r="A47" s="9">
        <v>41640</v>
      </c>
      <c r="B47" s="46">
        <v>19.203800000000001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19.203806424544286</v>
      </c>
    </row>
    <row r="48" spans="1:21" hidden="1" outlineLevel="1">
      <c r="A48" s="9">
        <v>41671</v>
      </c>
      <c r="B48" s="46">
        <v>19.7944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19.7944</v>
      </c>
    </row>
    <row r="49" spans="1:21" hidden="1" outlineLevel="1">
      <c r="A49" s="9">
        <v>41699</v>
      </c>
      <c r="B49" s="46">
        <v>18.843399999999999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18.843399999999999</v>
      </c>
    </row>
    <row r="50" spans="1:21" hidden="1" outlineLevel="1">
      <c r="A50" s="9">
        <v>41730</v>
      </c>
      <c r="B50" s="46">
        <v>19.655000000000001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19.655007799156738</v>
      </c>
    </row>
    <row r="51" spans="1:21" hidden="1" outlineLevel="1">
      <c r="A51" s="9">
        <v>41760</v>
      </c>
      <c r="B51" s="46">
        <v>20.193300000000001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20.193300000000001</v>
      </c>
    </row>
    <row r="52" spans="1:21" hidden="1" outlineLevel="1">
      <c r="A52" s="9">
        <v>41791</v>
      </c>
      <c r="B52" s="46">
        <v>19.810099999999998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19.810154107390936</v>
      </c>
    </row>
    <row r="53" spans="1:21" hidden="1" outlineLevel="1">
      <c r="A53" s="9">
        <v>41821</v>
      </c>
      <c r="B53" s="46">
        <v>20.4009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20.4009</v>
      </c>
    </row>
    <row r="54" spans="1:21" hidden="1" outlineLevel="1">
      <c r="A54" s="9">
        <v>41852</v>
      </c>
      <c r="B54" s="46">
        <v>20.032399999999999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20.032399999999999</v>
      </c>
    </row>
    <row r="55" spans="1:21" hidden="1" outlineLevel="1">
      <c r="A55" s="9">
        <v>41883</v>
      </c>
      <c r="B55" s="46">
        <v>19.9757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19.9757</v>
      </c>
    </row>
    <row r="56" spans="1:21" hidden="1" outlineLevel="1">
      <c r="A56" s="9">
        <v>41913</v>
      </c>
      <c r="B56" s="46">
        <v>20.511299999999999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20.511299999999999</v>
      </c>
    </row>
    <row r="57" spans="1:21" hidden="1" outlineLevel="1">
      <c r="A57" s="9">
        <v>41944</v>
      </c>
      <c r="B57" s="46">
        <v>20.3551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20.3551</v>
      </c>
    </row>
    <row r="58" spans="1:21" hidden="1" outlineLevel="1">
      <c r="A58" s="9">
        <v>41974</v>
      </c>
      <c r="B58" s="46">
        <v>20.392499999999998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20.392472924049827</v>
      </c>
    </row>
    <row r="59" spans="1:21" hidden="1" outlineLevel="1">
      <c r="A59" s="9">
        <v>42005</v>
      </c>
      <c r="B59" s="46">
        <v>21.108899999999998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21.108899999999998</v>
      </c>
    </row>
    <row r="60" spans="1:21" hidden="1" outlineLevel="1">
      <c r="A60" s="9">
        <v>42036</v>
      </c>
      <c r="B60" s="46">
        <v>20.562999999999999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20.562999999999999</v>
      </c>
    </row>
    <row r="61" spans="1:21" hidden="1" outlineLevel="1">
      <c r="A61" s="9">
        <v>42064</v>
      </c>
      <c r="B61" s="46">
        <v>21.593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21.593</v>
      </c>
    </row>
    <row r="62" spans="1:21" hidden="1" outlineLevel="1">
      <c r="A62" s="9">
        <v>42095</v>
      </c>
      <c r="B62" s="46">
        <v>23.4633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23.4633</v>
      </c>
    </row>
    <row r="63" spans="1:21" hidden="1" outlineLevel="1">
      <c r="A63" s="9">
        <v>42125</v>
      </c>
      <c r="B63" s="46">
        <v>22.3429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22.3429</v>
      </c>
    </row>
    <row r="64" spans="1:21" hidden="1" outlineLevel="1">
      <c r="A64" s="9">
        <v>42156</v>
      </c>
      <c r="B64" s="46">
        <v>23.345600000000001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23.345600000000001</v>
      </c>
    </row>
    <row r="65" spans="1:21" hidden="1" outlineLevel="1">
      <c r="A65" s="9">
        <v>42186</v>
      </c>
      <c r="B65" s="46">
        <v>24.604500000000002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24.604500000000002</v>
      </c>
    </row>
    <row r="66" spans="1:21" hidden="1" outlineLevel="1">
      <c r="A66" s="9">
        <v>42217</v>
      </c>
      <c r="B66" s="46">
        <v>23.501899999999999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23.501899999999999</v>
      </c>
    </row>
    <row r="67" spans="1:21" hidden="1" outlineLevel="1">
      <c r="A67" s="9">
        <v>42248</v>
      </c>
      <c r="B67" s="46">
        <v>23.1465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23.1465</v>
      </c>
    </row>
    <row r="68" spans="1:21" hidden="1" outlineLevel="1">
      <c r="A68" s="9">
        <v>42278</v>
      </c>
      <c r="B68" s="46">
        <v>23.902000000000001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23.902000000000001</v>
      </c>
    </row>
    <row r="69" spans="1:21" hidden="1" outlineLevel="1">
      <c r="A69" s="9">
        <v>42309</v>
      </c>
      <c r="B69" s="46">
        <v>23.145399999999999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23.145399999999999</v>
      </c>
    </row>
    <row r="70" spans="1:21" hidden="1" outlineLevel="1">
      <c r="A70" s="9">
        <v>42339</v>
      </c>
      <c r="B70" s="46">
        <v>23.135300000000001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23.135300000000001</v>
      </c>
    </row>
    <row r="71" spans="1:21" hidden="1" outlineLevel="1">
      <c r="A71" s="9">
        <v>42370</v>
      </c>
      <c r="B71" s="46">
        <v>23.872499999999999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23.872499999999999</v>
      </c>
    </row>
    <row r="72" spans="1:21" hidden="1" outlineLevel="1">
      <c r="A72" s="9">
        <v>42401</v>
      </c>
      <c r="B72" s="46">
        <v>23.871500000000001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23.871500000000001</v>
      </c>
    </row>
    <row r="73" spans="1:21" hidden="1" outlineLevel="1">
      <c r="A73" s="9">
        <v>42430</v>
      </c>
      <c r="B73" s="46">
        <v>23.605399999999999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23.605399999999999</v>
      </c>
    </row>
    <row r="74" spans="1:21" hidden="1" outlineLevel="1">
      <c r="A74" s="9">
        <v>42461</v>
      </c>
      <c r="B74" s="46">
        <v>24.1296</v>
      </c>
      <c r="C74" s="46">
        <v>22.8339</v>
      </c>
      <c r="D74" s="46">
        <v>0</v>
      </c>
      <c r="E74" s="46">
        <v>22.8339</v>
      </c>
      <c r="F74" s="46">
        <v>0</v>
      </c>
      <c r="G74" s="46">
        <v>22.8339</v>
      </c>
      <c r="H74" s="46">
        <v>0</v>
      </c>
      <c r="I74" s="46">
        <v>22.8339</v>
      </c>
      <c r="J74" s="46">
        <v>0</v>
      </c>
      <c r="K74" s="46">
        <v>22.8339</v>
      </c>
      <c r="L74" s="46">
        <v>0</v>
      </c>
      <c r="M74" s="46">
        <v>22.8339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24.130800000000001</v>
      </c>
    </row>
    <row r="75" spans="1:21" hidden="1" outlineLevel="1">
      <c r="A75" s="9">
        <v>42491</v>
      </c>
      <c r="B75" s="46">
        <v>22.662800000000001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22.662800000000001</v>
      </c>
    </row>
    <row r="76" spans="1:21" hidden="1" outlineLevel="1">
      <c r="A76" s="9">
        <v>42522</v>
      </c>
      <c r="B76" s="46">
        <v>22.286799999999999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22.286800000000003</v>
      </c>
    </row>
    <row r="77" spans="1:21" hidden="1" outlineLevel="1">
      <c r="A77" s="9">
        <v>42552</v>
      </c>
      <c r="B77" s="46">
        <v>22.5716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22.571547182291049</v>
      </c>
    </row>
    <row r="78" spans="1:21" hidden="1" outlineLevel="1">
      <c r="A78" s="9">
        <v>42583</v>
      </c>
      <c r="B78" s="46">
        <v>21.386099999999999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21.386099999999999</v>
      </c>
    </row>
    <row r="79" spans="1:21" hidden="1" outlineLevel="1">
      <c r="A79" s="9">
        <v>42614</v>
      </c>
      <c r="B79" s="46">
        <v>21.372499999999999</v>
      </c>
      <c r="C79" s="46">
        <v>23.2</v>
      </c>
      <c r="D79" s="46">
        <v>0</v>
      </c>
      <c r="E79" s="46">
        <v>23.2</v>
      </c>
      <c r="F79" s="46">
        <v>0</v>
      </c>
      <c r="G79" s="46">
        <v>0</v>
      </c>
      <c r="H79" s="46">
        <v>23.2</v>
      </c>
      <c r="I79" s="46">
        <v>23.2</v>
      </c>
      <c r="J79" s="46">
        <v>0</v>
      </c>
      <c r="K79" s="46">
        <v>23.2</v>
      </c>
      <c r="L79" s="46">
        <v>0</v>
      </c>
      <c r="M79" s="46">
        <v>0</v>
      </c>
      <c r="N79" s="46">
        <v>23.2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21.365300000000001</v>
      </c>
    </row>
    <row r="80" spans="1:21" hidden="1" outlineLevel="1">
      <c r="A80" s="9">
        <v>42644</v>
      </c>
      <c r="B80" s="46">
        <v>21.596399999999999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21.596399999999999</v>
      </c>
    </row>
    <row r="81" spans="1:21" hidden="1" outlineLevel="1">
      <c r="A81" s="9">
        <v>42675</v>
      </c>
      <c r="B81" s="46">
        <v>21.576499999999999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21.576499999999999</v>
      </c>
    </row>
    <row r="82" spans="1:21" hidden="1" outlineLevel="1">
      <c r="A82" s="9">
        <v>42705</v>
      </c>
      <c r="B82" s="46">
        <v>20.901199999999999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20.901199999999999</v>
      </c>
    </row>
    <row r="83" spans="1:21" hidden="1" outlineLevel="1">
      <c r="A83" s="9">
        <v>42736</v>
      </c>
      <c r="B83" s="46">
        <v>21.035799999999998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21.035799999999995</v>
      </c>
    </row>
    <row r="84" spans="1:21" hidden="1" outlineLevel="1">
      <c r="A84" s="9">
        <v>42767</v>
      </c>
      <c r="B84" s="46">
        <v>20.930700000000002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20.930699999999998</v>
      </c>
    </row>
    <row r="85" spans="1:21" hidden="1" outlineLevel="1">
      <c r="A85" s="9">
        <v>42795</v>
      </c>
      <c r="B85" s="46">
        <v>19.7409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19.7409</v>
      </c>
    </row>
    <row r="86" spans="1:21" hidden="1" outlineLevel="1">
      <c r="A86" s="9">
        <v>42826</v>
      </c>
      <c r="B86" s="46">
        <v>19.6096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19.6096</v>
      </c>
    </row>
    <row r="87" spans="1:21" hidden="1" outlineLevel="1">
      <c r="A87" s="9">
        <v>42856</v>
      </c>
      <c r="B87" s="46">
        <v>19.193000000000001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19.193000000000001</v>
      </c>
    </row>
    <row r="88" spans="1:21" hidden="1" outlineLevel="1">
      <c r="A88" s="9">
        <v>42887</v>
      </c>
      <c r="B88" s="46">
        <v>18.142700000000001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18.142700000000001</v>
      </c>
    </row>
    <row r="89" spans="1:21" hidden="1" outlineLevel="1">
      <c r="A89" s="9">
        <v>42917</v>
      </c>
      <c r="B89" s="46">
        <v>17.7362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17.7362</v>
      </c>
    </row>
    <row r="90" spans="1:21" hidden="1" outlineLevel="1">
      <c r="A90" s="9">
        <v>42948</v>
      </c>
      <c r="B90" s="46">
        <v>17.2864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17.2864</v>
      </c>
    </row>
    <row r="91" spans="1:21" hidden="1" outlineLevel="1">
      <c r="A91" s="9">
        <v>42979</v>
      </c>
      <c r="B91" s="46">
        <v>17.281400000000001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17.281400000000001</v>
      </c>
    </row>
    <row r="92" spans="1:21" hidden="1" outlineLevel="1">
      <c r="A92" s="9">
        <v>43009</v>
      </c>
      <c r="B92" s="46">
        <v>17.082699999999999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17.082667674145721</v>
      </c>
    </row>
    <row r="93" spans="1:21" hidden="1" outlineLevel="1">
      <c r="A93" s="9">
        <v>43040</v>
      </c>
      <c r="B93" s="46">
        <v>16.751300000000001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16.751300000000001</v>
      </c>
    </row>
    <row r="94" spans="1:21" hidden="1" outlineLevel="1">
      <c r="A94" s="9">
        <v>43070</v>
      </c>
      <c r="B94" s="46">
        <v>17.1189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17.118890510922895</v>
      </c>
    </row>
    <row r="95" spans="1:21" hidden="1" outlineLevel="1">
      <c r="A95" s="9">
        <v>43101</v>
      </c>
      <c r="B95" s="46">
        <v>17.3721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17.3721</v>
      </c>
    </row>
    <row r="96" spans="1:21" hidden="1" outlineLevel="1">
      <c r="A96" s="9">
        <v>43132</v>
      </c>
      <c r="B96" s="46">
        <v>17.732500000000002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17.732500000000002</v>
      </c>
    </row>
    <row r="97" spans="1:21" hidden="1" outlineLevel="1">
      <c r="A97" s="9">
        <v>43160</v>
      </c>
      <c r="B97" s="46">
        <v>18.009899999999998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18.0098981287166</v>
      </c>
    </row>
    <row r="98" spans="1:21" hidden="1" outlineLevel="1">
      <c r="A98" s="9">
        <v>43191</v>
      </c>
      <c r="B98" s="46">
        <v>18.367599999999999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18.367599999999999</v>
      </c>
    </row>
    <row r="99" spans="1:21" hidden="1" outlineLevel="1">
      <c r="A99" s="9">
        <v>43221</v>
      </c>
      <c r="B99" s="46">
        <v>17.686399999999999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17.686404404890109</v>
      </c>
    </row>
    <row r="100" spans="1:21" hidden="1" outlineLevel="1">
      <c r="A100" s="9">
        <v>43252</v>
      </c>
      <c r="B100" s="46">
        <v>17.268999999999998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17.268982586025981</v>
      </c>
    </row>
    <row r="101" spans="1:21" hidden="1" outlineLevel="1">
      <c r="A101" s="9">
        <v>43282</v>
      </c>
      <c r="B101" s="46">
        <v>18.051200000000001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18.051187844735185</v>
      </c>
    </row>
    <row r="102" spans="1:21" hidden="1" outlineLevel="1">
      <c r="A102" s="9">
        <v>43313</v>
      </c>
      <c r="B102" s="46">
        <v>18.031199999999998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18.031259406480643</v>
      </c>
    </row>
    <row r="103" spans="1:21" hidden="1" outlineLevel="1">
      <c r="A103" s="9">
        <v>43344</v>
      </c>
      <c r="B103" s="46">
        <v>18.478000000000002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18.478000000000002</v>
      </c>
    </row>
    <row r="104" spans="1:21" hidden="1" outlineLevel="1">
      <c r="A104" s="9">
        <v>43374</v>
      </c>
      <c r="B104" s="46">
        <v>18.0364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18.036366836571698</v>
      </c>
    </row>
    <row r="105" spans="1:21" hidden="1" outlineLevel="1">
      <c r="A105" s="9">
        <v>43405</v>
      </c>
      <c r="B105" s="46">
        <v>17.6952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17.695231200276627</v>
      </c>
    </row>
    <row r="106" spans="1:21" hidden="1" outlineLevel="1">
      <c r="A106" s="9">
        <v>43435</v>
      </c>
      <c r="B106" s="46">
        <v>17.8368</v>
      </c>
      <c r="C106" s="46">
        <v>20</v>
      </c>
      <c r="D106" s="46">
        <v>0</v>
      </c>
      <c r="E106" s="46">
        <v>20</v>
      </c>
      <c r="F106" s="46">
        <v>0</v>
      </c>
      <c r="G106" s="46">
        <v>0</v>
      </c>
      <c r="H106" s="46">
        <v>20</v>
      </c>
      <c r="I106" s="46">
        <v>20</v>
      </c>
      <c r="J106" s="46">
        <v>0</v>
      </c>
      <c r="K106" s="46">
        <v>20</v>
      </c>
      <c r="L106" s="46">
        <v>0</v>
      </c>
      <c r="M106" s="46">
        <v>0</v>
      </c>
      <c r="N106" s="46">
        <v>20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17.833127950681547</v>
      </c>
    </row>
    <row r="107" spans="1:21" hidden="1" outlineLevel="1">
      <c r="A107" s="9">
        <v>43466</v>
      </c>
      <c r="B107" s="46">
        <v>19.581099999999999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19.581062579053821</v>
      </c>
    </row>
    <row r="108" spans="1:21" hidden="1" outlineLevel="1">
      <c r="A108" s="9">
        <v>43497</v>
      </c>
      <c r="B108" s="46">
        <v>19.790099999999999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19.790168317469945</v>
      </c>
    </row>
    <row r="109" spans="1:21" hidden="1" outlineLevel="1">
      <c r="A109" s="9">
        <v>43525</v>
      </c>
      <c r="B109" s="46">
        <v>19.794499999999999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19.794499999999999</v>
      </c>
    </row>
    <row r="110" spans="1:21" hidden="1" outlineLevel="1">
      <c r="A110" s="9">
        <v>43556</v>
      </c>
      <c r="B110" s="46">
        <v>18.803899999999999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18.803866110828032</v>
      </c>
    </row>
    <row r="111" spans="1:21" hidden="1" outlineLevel="1">
      <c r="A111" s="9">
        <v>43586</v>
      </c>
      <c r="B111" s="46">
        <v>19.494499999999999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19.494524798308856</v>
      </c>
    </row>
    <row r="112" spans="1:21" hidden="1" outlineLevel="1">
      <c r="A112" s="9">
        <v>43617</v>
      </c>
      <c r="B112" s="46">
        <v>16.933399999999999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16.933399999999999</v>
      </c>
    </row>
    <row r="113" spans="1:21" hidden="1" outlineLevel="1">
      <c r="A113" s="9">
        <v>43647</v>
      </c>
      <c r="B113" s="46">
        <v>19.247199999999999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19.247201493184544</v>
      </c>
    </row>
    <row r="114" spans="1:21" hidden="1" outlineLevel="1">
      <c r="A114" s="9">
        <v>43678</v>
      </c>
      <c r="B114" s="46">
        <v>19.811900000000001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19.811895107035959</v>
      </c>
    </row>
    <row r="115" spans="1:21" hidden="1" outlineLevel="1">
      <c r="A115" s="9">
        <v>43709</v>
      </c>
      <c r="B115" s="46">
        <v>19.0167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19.016683456143394</v>
      </c>
    </row>
    <row r="116" spans="1:21" hidden="1" outlineLevel="1">
      <c r="A116" s="9">
        <v>43739</v>
      </c>
      <c r="B116" s="46">
        <v>18.556699999999999</v>
      </c>
      <c r="C116" s="46">
        <v>0</v>
      </c>
      <c r="D116" s="46">
        <v>0</v>
      </c>
      <c r="E116" s="46">
        <v>0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18.556733173074154</v>
      </c>
    </row>
    <row r="117" spans="1:21" hidden="1" outlineLevel="1">
      <c r="A117" s="9">
        <v>43770</v>
      </c>
      <c r="B117" s="46">
        <v>18.6236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18.623593596613343</v>
      </c>
    </row>
    <row r="118" spans="1:21" hidden="1" outlineLevel="1">
      <c r="A118" s="9">
        <v>43800</v>
      </c>
      <c r="B118" s="46">
        <v>19.3644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19.364378119954676</v>
      </c>
    </row>
    <row r="119" spans="1:21" hidden="1" outlineLevel="1">
      <c r="A119" s="9">
        <v>43831</v>
      </c>
      <c r="B119" s="46">
        <v>19.289300000000001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19.289367099436369</v>
      </c>
    </row>
    <row r="120" spans="1:21" hidden="1" outlineLevel="1">
      <c r="A120" s="9">
        <v>43862</v>
      </c>
      <c r="B120" s="46">
        <v>17.2897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17.289689705613348</v>
      </c>
    </row>
    <row r="121" spans="1:21" hidden="1" outlineLevel="1">
      <c r="A121" s="9">
        <v>43891</v>
      </c>
      <c r="B121" s="46">
        <v>16.0716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16.071582536125465</v>
      </c>
    </row>
    <row r="122" spans="1:21" hidden="1" outlineLevel="1">
      <c r="A122" s="9">
        <v>43922</v>
      </c>
      <c r="B122" s="46">
        <v>17.9876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17.987522469402773</v>
      </c>
    </row>
    <row r="123" spans="1:21" hidden="1" outlineLevel="1">
      <c r="A123" s="9">
        <v>43952</v>
      </c>
      <c r="B123" s="46">
        <v>14.940799999999999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14.940808978522888</v>
      </c>
    </row>
    <row r="124" spans="1:21" hidden="1" outlineLevel="1">
      <c r="A124" s="9">
        <v>43983</v>
      </c>
      <c r="B124" s="46">
        <v>15.307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15.307032266389474</v>
      </c>
    </row>
    <row r="125" spans="1:21" hidden="1" outlineLevel="1">
      <c r="A125" s="9">
        <v>44013</v>
      </c>
      <c r="B125" s="46">
        <v>15.1572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15.157222256588472</v>
      </c>
    </row>
    <row r="126" spans="1:21" hidden="1" outlineLevel="1">
      <c r="A126" s="9">
        <v>44044</v>
      </c>
      <c r="B126" s="46">
        <v>14.4308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14.430778667759649</v>
      </c>
    </row>
    <row r="127" spans="1:21" hidden="1" outlineLevel="1">
      <c r="A127" s="9">
        <v>44075</v>
      </c>
      <c r="B127" s="46">
        <v>14.5763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14.576313417124066</v>
      </c>
    </row>
    <row r="128" spans="1:21" hidden="1" outlineLevel="1">
      <c r="A128" s="9">
        <v>44105</v>
      </c>
      <c r="B128" s="46">
        <v>14.097200000000001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14.097196802749876</v>
      </c>
    </row>
    <row r="129" spans="1:21" hidden="1" outlineLevel="1">
      <c r="A129" s="9">
        <v>44136</v>
      </c>
      <c r="B129" s="46">
        <v>13.707000000000001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13.70694147099792</v>
      </c>
    </row>
    <row r="130" spans="1:21" hidden="1" outlineLevel="1">
      <c r="A130" s="9">
        <v>44166</v>
      </c>
      <c r="B130" s="46">
        <v>13.482200000000001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13.48214682713278</v>
      </c>
    </row>
    <row r="131" spans="1:21" hidden="1" outlineLevel="1">
      <c r="A131" s="9">
        <v>44197</v>
      </c>
      <c r="B131" s="46">
        <v>13.046200000000001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13.046160697711299</v>
      </c>
    </row>
    <row r="132" spans="1:21" hidden="1" outlineLevel="1">
      <c r="A132" s="9">
        <v>44228</v>
      </c>
      <c r="B132" s="46">
        <v>13.4742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13.474284918875497</v>
      </c>
    </row>
    <row r="133" spans="1:21" hidden="1" outlineLevel="1">
      <c r="A133" s="9">
        <v>44256</v>
      </c>
      <c r="B133" s="46">
        <v>12.0619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12.061891765852408</v>
      </c>
    </row>
    <row r="134" spans="1:21" hidden="1" outlineLevel="1">
      <c r="A134" s="9">
        <v>44287</v>
      </c>
      <c r="B134" s="46">
        <v>12.811199999999999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12.811267840008169</v>
      </c>
    </row>
    <row r="135" spans="1:21" hidden="1" outlineLevel="1">
      <c r="A135" s="9">
        <v>44317</v>
      </c>
      <c r="B135" s="46">
        <v>12.3622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12.362253451525948</v>
      </c>
    </row>
    <row r="136" spans="1:21" hidden="1" outlineLevel="1">
      <c r="A136" s="9">
        <v>44348</v>
      </c>
      <c r="B136" s="46">
        <v>12.545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12.545000000000002</v>
      </c>
    </row>
    <row r="137" spans="1:21" hidden="1" outlineLevel="1">
      <c r="A137" s="9">
        <v>44378</v>
      </c>
      <c r="B137" s="46">
        <v>12.440300000000001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12.440382239638382</v>
      </c>
    </row>
    <row r="138" spans="1:21" hidden="1" outlineLevel="1">
      <c r="A138" s="9">
        <v>44409</v>
      </c>
      <c r="B138" s="46">
        <v>12.575200000000001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12.575229546537436</v>
      </c>
    </row>
    <row r="139" spans="1:21" hidden="1" outlineLevel="1">
      <c r="A139" s="9">
        <v>44440</v>
      </c>
      <c r="B139" s="46">
        <v>12.219200000000001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12.219134731554126</v>
      </c>
    </row>
    <row r="140" spans="1:21" hidden="1" outlineLevel="1">
      <c r="A140" s="9">
        <v>44470</v>
      </c>
      <c r="B140" s="46">
        <v>13.04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13.03994348794834</v>
      </c>
    </row>
    <row r="141" spans="1:21" hidden="1" outlineLevel="1">
      <c r="A141" s="9">
        <v>44501</v>
      </c>
      <c r="B141" s="46">
        <v>12.884600000000001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12.884607912942327</v>
      </c>
    </row>
    <row r="142" spans="1:21" hidden="1" outlineLevel="1">
      <c r="A142" s="9">
        <v>44531</v>
      </c>
      <c r="B142" s="46">
        <v>12.570399999999999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12.570401958544423</v>
      </c>
    </row>
    <row r="143" spans="1:21" hidden="1" outlineLevel="1">
      <c r="A143" s="9">
        <v>44562</v>
      </c>
      <c r="B143" s="46">
        <v>13.0326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13.032605295678165</v>
      </c>
    </row>
    <row r="144" spans="1:21" hidden="1" outlineLevel="1">
      <c r="A144" s="9">
        <v>44593</v>
      </c>
      <c r="B144" s="46">
        <v>13.554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13.554</v>
      </c>
    </row>
    <row r="145" spans="1:21" hidden="1" outlineLevel="1">
      <c r="A145" s="9">
        <v>44621</v>
      </c>
      <c r="B145" s="46">
        <v>13.473599999999999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13.47366564824403</v>
      </c>
    </row>
    <row r="146" spans="1:21" hidden="1" outlineLevel="1">
      <c r="A146" s="9">
        <v>44652</v>
      </c>
      <c r="B146" s="46">
        <v>13.0107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13.010699999999998</v>
      </c>
    </row>
    <row r="147" spans="1:21" hidden="1" outlineLevel="1">
      <c r="A147" s="9">
        <v>44682</v>
      </c>
      <c r="B147" s="46">
        <v>12.9672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12.967198707865126</v>
      </c>
    </row>
    <row r="148" spans="1:21" hidden="1" outlineLevel="1">
      <c r="A148" s="9">
        <v>44713</v>
      </c>
      <c r="B148" s="46">
        <v>14.1183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14.1183</v>
      </c>
    </row>
    <row r="149" spans="1:21" hidden="1" outlineLevel="1">
      <c r="A149" s="9">
        <v>44743</v>
      </c>
      <c r="B149" s="46">
        <v>14.5519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14.5519</v>
      </c>
    </row>
    <row r="150" spans="1:21" hidden="1" outlineLevel="1">
      <c r="A150" s="9">
        <v>44774</v>
      </c>
      <c r="B150" s="46">
        <v>15.8438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15.843819344509098</v>
      </c>
    </row>
    <row r="151" spans="1:21" hidden="1" outlineLevel="1">
      <c r="A151" s="9">
        <v>44805</v>
      </c>
      <c r="B151" s="46">
        <v>17.774899999999999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17.774899999999999</v>
      </c>
    </row>
    <row r="152" spans="1:21" hidden="1" outlineLevel="1">
      <c r="A152" s="9">
        <v>44835</v>
      </c>
      <c r="B152" s="46">
        <v>17.9954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17.9954</v>
      </c>
    </row>
    <row r="153" spans="1:21" hidden="1" outlineLevel="1">
      <c r="A153" s="9">
        <v>44866</v>
      </c>
      <c r="B153" s="46">
        <v>19.983499999999999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19.983499999999999</v>
      </c>
    </row>
    <row r="154" spans="1:21" hidden="1" outlineLevel="1">
      <c r="A154" s="9">
        <v>44896</v>
      </c>
      <c r="B154" s="46">
        <v>20.2895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20.289543192299195</v>
      </c>
    </row>
    <row r="155" spans="1:21" hidden="1" outlineLevel="1">
      <c r="A155" s="9">
        <v>44927</v>
      </c>
      <c r="B155" s="46">
        <v>19.7958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19.795737168842471</v>
      </c>
    </row>
    <row r="156" spans="1:21" hidden="1" outlineLevel="1">
      <c r="A156" s="9">
        <v>44958</v>
      </c>
      <c r="B156" s="46">
        <v>20.964600000000001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20.964600000000001</v>
      </c>
    </row>
    <row r="157" spans="1:21" hidden="1" outlineLevel="1">
      <c r="A157" s="9">
        <v>44986</v>
      </c>
      <c r="B157" s="46">
        <v>19.732399999999998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19.732399999999998</v>
      </c>
    </row>
    <row r="158" spans="1:21" hidden="1" outlineLevel="1">
      <c r="A158" s="9">
        <v>45017</v>
      </c>
      <c r="B158" s="46">
        <v>19.266400000000001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19.266400000000001</v>
      </c>
    </row>
    <row r="159" spans="1:21" hidden="1" outlineLevel="1">
      <c r="A159" s="9">
        <v>45047</v>
      </c>
      <c r="B159" s="46">
        <v>20.4848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20.4848</v>
      </c>
    </row>
    <row r="160" spans="1:21" hidden="1" outlineLevel="1">
      <c r="A160" s="9">
        <v>45078</v>
      </c>
      <c r="B160" s="46">
        <v>21.611899999999999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21.611899999999999</v>
      </c>
    </row>
    <row r="161" spans="1:21" hidden="1" outlineLevel="1">
      <c r="A161" s="9">
        <v>45108</v>
      </c>
      <c r="B161" s="46">
        <v>21.020499999999998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21.020499999999998</v>
      </c>
    </row>
    <row r="162" spans="1:21" hidden="1" outlineLevel="1">
      <c r="A162" s="9">
        <v>45139</v>
      </c>
      <c r="B162" s="46">
        <v>19.440100000000001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19.440180891680495</v>
      </c>
    </row>
    <row r="163" spans="1:21" hidden="1" outlineLevel="1">
      <c r="A163" s="9">
        <v>45170</v>
      </c>
      <c r="B163" s="46">
        <v>19.882999999999999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19.882999999999999</v>
      </c>
    </row>
    <row r="164" spans="1:21" hidden="1" outlineLevel="1">
      <c r="A164" s="9">
        <v>45200</v>
      </c>
      <c r="B164" s="46">
        <v>21.1355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21.135546580119918</v>
      </c>
    </row>
    <row r="165" spans="1:21" hidden="1" outlineLevel="1">
      <c r="A165" s="9">
        <v>45231</v>
      </c>
      <c r="B165" s="46">
        <v>20.052600000000002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20.052650676032243</v>
      </c>
    </row>
    <row r="166" spans="1:21" hidden="1" outlineLevel="1">
      <c r="A166" s="9">
        <v>45261</v>
      </c>
      <c r="B166" s="46">
        <v>18.540600000000001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18.540644221632565</v>
      </c>
    </row>
    <row r="167" spans="1:21" hidden="1" outlineLevel="1">
      <c r="A167" s="9">
        <v>45292</v>
      </c>
      <c r="B167" s="46">
        <v>19.66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19.660042647556732</v>
      </c>
    </row>
    <row r="168" spans="1:21" hidden="1" outlineLevel="1">
      <c r="A168" s="9">
        <v>45323</v>
      </c>
      <c r="B168" s="46">
        <v>18.0154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18.0154</v>
      </c>
    </row>
    <row r="169" spans="1:21" hidden="1" outlineLevel="1">
      <c r="A169" s="9">
        <v>45352</v>
      </c>
      <c r="B169" s="46">
        <v>20.0077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20.007749398769757</v>
      </c>
    </row>
    <row r="170" spans="1:21" hidden="1" outlineLevel="1">
      <c r="A170" s="9">
        <v>45383</v>
      </c>
      <c r="B170" s="46">
        <v>18.811499999999999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18.811440145306214</v>
      </c>
    </row>
    <row r="171" spans="1:21" hidden="1" outlineLevel="1">
      <c r="A171" s="9">
        <v>45413</v>
      </c>
      <c r="B171" s="46">
        <v>19.8307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19.8307</v>
      </c>
    </row>
    <row r="172" spans="1:21" hidden="1" outlineLevel="1">
      <c r="A172" s="9">
        <v>45444</v>
      </c>
      <c r="B172" s="46">
        <v>18.724599999999999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18.724599999999999</v>
      </c>
    </row>
    <row r="173" spans="1:21" hidden="1" outlineLevel="1">
      <c r="A173" s="9">
        <v>45474</v>
      </c>
      <c r="B173" s="46">
        <v>20.393699999999999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20.393634619240643</v>
      </c>
    </row>
    <row r="174" spans="1:21" hidden="1" outlineLevel="1">
      <c r="A174" s="9">
        <v>45505</v>
      </c>
      <c r="B174" s="46">
        <v>18.183800000000002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18.183875982014946</v>
      </c>
    </row>
    <row r="175" spans="1:21" hidden="1" outlineLevel="1">
      <c r="A175" s="9">
        <v>45536</v>
      </c>
      <c r="B175" s="46">
        <v>18.6753</v>
      </c>
      <c r="C175" s="46">
        <v>19.809999999999999</v>
      </c>
      <c r="D175" s="46">
        <v>0</v>
      </c>
      <c r="E175" s="46">
        <v>19.809999999999999</v>
      </c>
      <c r="F175" s="46">
        <v>0</v>
      </c>
      <c r="G175" s="46">
        <v>19.809999999999999</v>
      </c>
      <c r="H175" s="46">
        <v>0</v>
      </c>
      <c r="I175" s="46">
        <v>19.809999999999999</v>
      </c>
      <c r="J175" s="46">
        <v>0</v>
      </c>
      <c r="K175" s="46">
        <v>19.809999999999999</v>
      </c>
      <c r="L175" s="46">
        <v>0</v>
      </c>
      <c r="M175" s="46">
        <v>19.809999999999999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18.664000000000001</v>
      </c>
    </row>
    <row r="176" spans="1:21" hidden="1" outlineLevel="1">
      <c r="A176" s="9">
        <v>45566</v>
      </c>
      <c r="B176" s="46">
        <v>18.063199999999998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18.06317861198464</v>
      </c>
    </row>
    <row r="177" spans="1:21" hidden="1" outlineLevel="1">
      <c r="A177" s="9">
        <v>45597</v>
      </c>
      <c r="B177" s="46">
        <v>16.4908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16.4908</v>
      </c>
    </row>
    <row r="178" spans="1:21">
      <c r="A178" s="9">
        <v>45627</v>
      </c>
      <c r="B178" s="46">
        <v>17.201799999999999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17.201786108241127</v>
      </c>
    </row>
    <row r="179" spans="1:21">
      <c r="A179" s="9">
        <v>45658</v>
      </c>
      <c r="B179" s="46">
        <v>18.6188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18.618729021793783</v>
      </c>
    </row>
    <row r="180" spans="1:21">
      <c r="A180" s="9">
        <v>45689</v>
      </c>
      <c r="B180" s="46">
        <v>22.9664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22.966404394053452</v>
      </c>
    </row>
    <row r="181" spans="1:21">
      <c r="A181" s="9">
        <v>45717</v>
      </c>
      <c r="B181" s="46">
        <v>17.279399999999999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17.279366870584173</v>
      </c>
    </row>
    <row r="182" spans="1:21">
      <c r="A182" s="9">
        <v>45748</v>
      </c>
      <c r="B182" s="46">
        <v>18.092300000000002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18.092281502685008</v>
      </c>
    </row>
    <row r="183" spans="1:21">
      <c r="A183" s="9">
        <v>45778</v>
      </c>
      <c r="B183" s="46">
        <v>17.0977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17.0977</v>
      </c>
    </row>
    <row r="184" spans="1:21">
      <c r="A184" s="9">
        <v>45809</v>
      </c>
      <c r="B184" s="46">
        <v>16.488099999999999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16.488105730255366</v>
      </c>
    </row>
    <row r="185" spans="1:21">
      <c r="A185" s="9">
        <v>45839</v>
      </c>
      <c r="B185" s="46">
        <v>17.9724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17.972395081270481</v>
      </c>
    </row>
    <row r="186" spans="1:21">
      <c r="A186" s="9">
        <v>45870</v>
      </c>
      <c r="B186" s="46">
        <v>17.640499999999999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17.640485970426671</v>
      </c>
    </row>
    <row r="187" spans="1:21">
      <c r="A187" s="9">
        <v>45901</v>
      </c>
      <c r="B187" s="46">
        <v>17.073799999999999</v>
      </c>
      <c r="C187" s="46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17.073836022066082</v>
      </c>
    </row>
    <row r="188" spans="1:21">
      <c r="A188" s="9">
        <v>45931</v>
      </c>
      <c r="B188" s="46">
        <v>17.985499999999998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17.985476226114667</v>
      </c>
    </row>
    <row r="189" spans="1:21">
      <c r="A189" s="9">
        <v>45962</v>
      </c>
      <c r="B189" s="46">
        <v>16.095300000000002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16.095250816674774</v>
      </c>
    </row>
    <row r="190" spans="1:21">
      <c r="A190" s="9">
        <v>45992</v>
      </c>
      <c r="B190" s="46">
        <v>17.0197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17.019669722460645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7" style="25" bestFit="1" customWidth="1"/>
    <col min="3" max="3" width="9.44140625" style="25" customWidth="1"/>
    <col min="4" max="4" width="6.5546875" style="21" customWidth="1"/>
    <col min="5" max="5" width="7.6640625" style="21" customWidth="1"/>
    <col min="6" max="6" width="6.5546875" style="21" customWidth="1"/>
    <col min="7" max="8" width="7.6640625" style="21" customWidth="1"/>
    <col min="9" max="9" width="6.6640625" style="21" bestFit="1" customWidth="1"/>
    <col min="10" max="10" width="6.6640625" style="21" customWidth="1"/>
    <col min="11" max="11" width="7.6640625" style="21" customWidth="1"/>
    <col min="12" max="12" width="6.33203125" style="21" customWidth="1"/>
    <col min="13" max="13" width="7.6640625" style="21" customWidth="1"/>
    <col min="14" max="14" width="7" style="21" customWidth="1"/>
    <col min="15" max="15" width="6.6640625" style="21" bestFit="1" customWidth="1"/>
    <col min="16" max="16" width="6" style="21" bestFit="1" customWidth="1"/>
    <col min="17" max="17" width="7" style="21" bestFit="1" customWidth="1"/>
    <col min="18" max="18" width="6.109375" style="25" customWidth="1"/>
    <col min="19" max="19" width="7.109375" style="21" customWidth="1"/>
    <col min="20" max="20" width="7" style="21" customWidth="1"/>
    <col min="21" max="21" width="14.6640625" style="21" customWidth="1"/>
    <col min="22" max="22" width="6" style="21" bestFit="1" customWidth="1"/>
    <col min="23" max="23" width="7.109375" style="21" customWidth="1"/>
    <col min="24" max="24" width="6.109375" style="21" customWidth="1"/>
    <col min="25" max="25" width="7.33203125" style="21" customWidth="1"/>
    <col min="26" max="26" width="7.109375" style="21" customWidth="1"/>
    <col min="27" max="27" width="6.6640625" style="21" bestFit="1" customWidth="1"/>
    <col min="28" max="28" width="6.88671875" style="21" customWidth="1"/>
    <col min="29" max="29" width="8.44140625" style="21" customWidth="1"/>
    <col min="30" max="30" width="6.109375" style="21" customWidth="1"/>
    <col min="31" max="31" width="7.5546875" style="21" customWidth="1"/>
    <col min="32" max="32" width="8.44140625" style="21" customWidth="1"/>
    <col min="33" max="33" width="6.6640625" style="25" bestFit="1" customWidth="1"/>
    <col min="34" max="34" width="6" style="25" bestFit="1" customWidth="1"/>
    <col min="35" max="35" width="9.109375" style="25"/>
    <col min="36" max="36" width="5.33203125" style="25" customWidth="1"/>
    <col min="37" max="37" width="7.33203125" style="25" customWidth="1"/>
    <col min="38" max="38" width="6.88671875" style="25" customWidth="1"/>
    <col min="39" max="39" width="10.5546875" style="25" customWidth="1"/>
    <col min="40" max="16384" width="9.109375" style="25"/>
  </cols>
  <sheetData>
    <row r="1" spans="1:39">
      <c r="A1" s="18" t="s">
        <v>129</v>
      </c>
    </row>
    <row r="2" spans="1:39" ht="5.25" customHeight="1">
      <c r="A2" s="162"/>
    </row>
    <row r="3" spans="1:39" ht="27.75" customHeight="1">
      <c r="A3" s="242" t="s">
        <v>106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</row>
    <row r="4" spans="1:39" ht="12.75" customHeight="1">
      <c r="A4" s="14" t="s">
        <v>128</v>
      </c>
    </row>
    <row r="5" spans="1:39" ht="12.75" customHeight="1">
      <c r="A5" s="27" t="s">
        <v>50</v>
      </c>
    </row>
    <row r="6" spans="1:39" s="31" customFormat="1" ht="15.75" customHeight="1">
      <c r="A6" s="226" t="s">
        <v>0</v>
      </c>
      <c r="B6" s="215" t="s">
        <v>1</v>
      </c>
      <c r="C6" s="215" t="s">
        <v>58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15" t="s">
        <v>4</v>
      </c>
      <c r="V6" s="204" t="s">
        <v>2</v>
      </c>
      <c r="W6" s="204"/>
      <c r="X6" s="204"/>
      <c r="Y6" s="204"/>
      <c r="Z6" s="204"/>
      <c r="AA6" s="204" t="s">
        <v>3</v>
      </c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39" t="s">
        <v>57</v>
      </c>
    </row>
    <row r="7" spans="1:39" s="31" customFormat="1" ht="12.75" customHeight="1">
      <c r="A7" s="226"/>
      <c r="B7" s="215"/>
      <c r="C7" s="215"/>
      <c r="D7" s="235" t="s">
        <v>66</v>
      </c>
      <c r="E7" s="235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15"/>
      <c r="V7" s="235" t="s">
        <v>66</v>
      </c>
      <c r="W7" s="235" t="s">
        <v>6</v>
      </c>
      <c r="X7" s="204" t="s">
        <v>7</v>
      </c>
      <c r="Y7" s="205"/>
      <c r="Z7" s="205"/>
      <c r="AA7" s="204" t="s">
        <v>8</v>
      </c>
      <c r="AB7" s="204"/>
      <c r="AC7" s="204"/>
      <c r="AD7" s="205"/>
      <c r="AE7" s="205"/>
      <c r="AF7" s="205"/>
      <c r="AG7" s="204" t="s">
        <v>9</v>
      </c>
      <c r="AH7" s="204"/>
      <c r="AI7" s="204"/>
      <c r="AJ7" s="205"/>
      <c r="AK7" s="205"/>
      <c r="AL7" s="205"/>
      <c r="AM7" s="240"/>
    </row>
    <row r="8" spans="1:39" ht="82.5" customHeight="1">
      <c r="A8" s="226"/>
      <c r="B8" s="215"/>
      <c r="C8" s="215"/>
      <c r="D8" s="235"/>
      <c r="E8" s="235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66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66</v>
      </c>
      <c r="Q8" s="22" t="s">
        <v>6</v>
      </c>
      <c r="R8" s="22" t="s">
        <v>10</v>
      </c>
      <c r="S8" s="22" t="s">
        <v>11</v>
      </c>
      <c r="T8" s="22" t="s">
        <v>12</v>
      </c>
      <c r="U8" s="215"/>
      <c r="V8" s="235"/>
      <c r="W8" s="235"/>
      <c r="X8" s="22" t="s">
        <v>10</v>
      </c>
      <c r="Y8" s="22" t="s">
        <v>11</v>
      </c>
      <c r="Z8" s="22" t="s">
        <v>12</v>
      </c>
      <c r="AA8" s="22" t="s">
        <v>13</v>
      </c>
      <c r="AB8" s="22" t="s">
        <v>66</v>
      </c>
      <c r="AC8" s="22" t="s">
        <v>6</v>
      </c>
      <c r="AD8" s="22" t="s">
        <v>10</v>
      </c>
      <c r="AE8" s="22" t="s">
        <v>11</v>
      </c>
      <c r="AF8" s="22" t="s">
        <v>12</v>
      </c>
      <c r="AG8" s="22" t="s">
        <v>13</v>
      </c>
      <c r="AH8" s="22" t="s">
        <v>66</v>
      </c>
      <c r="AI8" s="22" t="s">
        <v>6</v>
      </c>
      <c r="AJ8" s="22" t="s">
        <v>10</v>
      </c>
      <c r="AK8" s="22" t="s">
        <v>11</v>
      </c>
      <c r="AL8" s="22" t="s">
        <v>12</v>
      </c>
      <c r="AM8" s="241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9">
        <v>40544</v>
      </c>
      <c r="B11" s="46">
        <v>27.486599999999999</v>
      </c>
      <c r="C11" s="46">
        <v>29.5535</v>
      </c>
      <c r="D11" s="46">
        <v>35.6858</v>
      </c>
      <c r="E11" s="46">
        <v>18.896999999999998</v>
      </c>
      <c r="F11" s="46">
        <v>14.417</v>
      </c>
      <c r="G11" s="46">
        <v>21.4861</v>
      </c>
      <c r="H11" s="46">
        <v>18.7819</v>
      </c>
      <c r="I11" s="46">
        <v>29.868400000000001</v>
      </c>
      <c r="J11" s="46">
        <v>35.697000000000003</v>
      </c>
      <c r="K11" s="46">
        <v>19.309200000000001</v>
      </c>
      <c r="L11" s="46">
        <v>14.417</v>
      </c>
      <c r="M11" s="46">
        <v>21.515599999999999</v>
      </c>
      <c r="N11" s="46">
        <v>21.613800000000001</v>
      </c>
      <c r="O11" s="46">
        <v>9.6771999999999991</v>
      </c>
      <c r="P11" s="46">
        <v>20.126899999999999</v>
      </c>
      <c r="Q11" s="46">
        <v>9.3617000000000008</v>
      </c>
      <c r="R11" s="46" t="s">
        <v>123</v>
      </c>
      <c r="S11" s="46">
        <v>10.874499999999999</v>
      </c>
      <c r="T11" s="46">
        <v>9.3065999999999995</v>
      </c>
      <c r="U11" s="46">
        <v>10.6577</v>
      </c>
      <c r="V11" s="46">
        <v>0</v>
      </c>
      <c r="W11" s="46">
        <v>10.6577</v>
      </c>
      <c r="X11" s="46">
        <v>0</v>
      </c>
      <c r="Y11" s="46">
        <v>0</v>
      </c>
      <c r="Z11" s="46">
        <v>10.6577</v>
      </c>
      <c r="AA11" s="46">
        <v>17.273800000000001</v>
      </c>
      <c r="AB11" s="46">
        <v>0</v>
      </c>
      <c r="AC11" s="46">
        <v>17.273800000000001</v>
      </c>
      <c r="AD11" s="46">
        <v>0</v>
      </c>
      <c r="AE11" s="46">
        <v>0</v>
      </c>
      <c r="AF11" s="46">
        <v>17.273800000000001</v>
      </c>
      <c r="AG11" s="46">
        <v>8.5876999999999999</v>
      </c>
      <c r="AH11" s="46">
        <v>0</v>
      </c>
      <c r="AI11" s="46">
        <v>8.5876999999999999</v>
      </c>
      <c r="AJ11" s="46" t="s">
        <v>123</v>
      </c>
      <c r="AK11" s="46">
        <v>0</v>
      </c>
      <c r="AL11" s="46">
        <v>8.5876999999999999</v>
      </c>
      <c r="AM11" s="46">
        <v>21.946100000000001</v>
      </c>
    </row>
    <row r="12" spans="1:39" hidden="1" outlineLevel="1">
      <c r="A12" s="9">
        <v>40575</v>
      </c>
      <c r="B12" s="46">
        <v>26.805700000000002</v>
      </c>
      <c r="C12" s="46">
        <v>28.590599999999998</v>
      </c>
      <c r="D12" s="46">
        <v>35.560600000000001</v>
      </c>
      <c r="E12" s="46">
        <v>19.457999999999998</v>
      </c>
      <c r="F12" s="46">
        <v>14.9854</v>
      </c>
      <c r="G12" s="46">
        <v>21.427299999999999</v>
      </c>
      <c r="H12" s="46">
        <v>17.735499999999998</v>
      </c>
      <c r="I12" s="46">
        <v>28.759799999999998</v>
      </c>
      <c r="J12" s="46">
        <v>35.603999999999999</v>
      </c>
      <c r="K12" s="46">
        <v>19.628900000000002</v>
      </c>
      <c r="L12" s="46">
        <v>14.9854</v>
      </c>
      <c r="M12" s="46">
        <v>21.463699999999999</v>
      </c>
      <c r="N12" s="46">
        <v>20.238199999999999</v>
      </c>
      <c r="O12" s="46">
        <v>13.3575</v>
      </c>
      <c r="P12" s="46">
        <v>22.350100000000001</v>
      </c>
      <c r="Q12" s="46">
        <v>11.530099999999999</v>
      </c>
      <c r="R12" s="46" t="s">
        <v>123</v>
      </c>
      <c r="S12" s="46">
        <v>10.7372</v>
      </c>
      <c r="T12" s="46">
        <v>11.6252</v>
      </c>
      <c r="U12" s="46">
        <v>11.0974</v>
      </c>
      <c r="V12" s="46">
        <v>0</v>
      </c>
      <c r="W12" s="46">
        <v>11.0974</v>
      </c>
      <c r="X12" s="46">
        <v>0</v>
      </c>
      <c r="Y12" s="46">
        <v>19.712</v>
      </c>
      <c r="Z12" s="46">
        <v>10.539</v>
      </c>
      <c r="AA12" s="46">
        <v>16.623200000000001</v>
      </c>
      <c r="AB12" s="46">
        <v>0</v>
      </c>
      <c r="AC12" s="46">
        <v>16.623200000000001</v>
      </c>
      <c r="AD12" s="46">
        <v>0</v>
      </c>
      <c r="AE12" s="46">
        <v>19.712</v>
      </c>
      <c r="AF12" s="46">
        <v>16.177</v>
      </c>
      <c r="AG12" s="46">
        <v>5.9501999999999997</v>
      </c>
      <c r="AH12" s="46">
        <v>0</v>
      </c>
      <c r="AI12" s="46">
        <v>5.9501999999999997</v>
      </c>
      <c r="AJ12" s="46" t="s">
        <v>123</v>
      </c>
      <c r="AK12" s="46">
        <v>0</v>
      </c>
      <c r="AL12" s="46">
        <v>5.9501999999999997</v>
      </c>
      <c r="AM12" s="46">
        <v>21.938500000000001</v>
      </c>
    </row>
    <row r="13" spans="1:39" hidden="1" outlineLevel="1">
      <c r="A13" s="9">
        <v>40603</v>
      </c>
      <c r="B13" s="46">
        <v>28.5029</v>
      </c>
      <c r="C13" s="46">
        <v>30.289300000000001</v>
      </c>
      <c r="D13" s="46">
        <v>35.558700000000002</v>
      </c>
      <c r="E13" s="46">
        <v>21.257000000000001</v>
      </c>
      <c r="F13" s="46">
        <v>19.380299999999998</v>
      </c>
      <c r="G13" s="46">
        <v>22.298500000000001</v>
      </c>
      <c r="H13" s="46">
        <v>20.4405</v>
      </c>
      <c r="I13" s="46">
        <v>30.677600000000002</v>
      </c>
      <c r="J13" s="46">
        <v>35.616700000000002</v>
      </c>
      <c r="K13" s="46">
        <v>21.876200000000001</v>
      </c>
      <c r="L13" s="46">
        <v>19.380299999999998</v>
      </c>
      <c r="M13" s="46">
        <v>22.363399999999999</v>
      </c>
      <c r="N13" s="46">
        <v>24.898599999999998</v>
      </c>
      <c r="O13" s="46">
        <v>8.7598000000000003</v>
      </c>
      <c r="P13" s="46">
        <v>20.091799999999999</v>
      </c>
      <c r="Q13" s="46">
        <v>7.0152000000000001</v>
      </c>
      <c r="R13" s="46" t="s">
        <v>123</v>
      </c>
      <c r="S13" s="46">
        <v>6.9473000000000003</v>
      </c>
      <c r="T13" s="46">
        <v>7.0194999999999999</v>
      </c>
      <c r="U13" s="46">
        <v>8.1532999999999998</v>
      </c>
      <c r="V13" s="46">
        <v>0</v>
      </c>
      <c r="W13" s="46">
        <v>8.1532999999999998</v>
      </c>
      <c r="X13" s="46">
        <v>0</v>
      </c>
      <c r="Y13" s="46">
        <v>18.98</v>
      </c>
      <c r="Z13" s="46">
        <v>7.5594000000000001</v>
      </c>
      <c r="AA13" s="46">
        <v>16.924600000000002</v>
      </c>
      <c r="AB13" s="46">
        <v>0</v>
      </c>
      <c r="AC13" s="46">
        <v>16.924600000000002</v>
      </c>
      <c r="AD13" s="46">
        <v>0</v>
      </c>
      <c r="AE13" s="46">
        <v>18.98</v>
      </c>
      <c r="AF13" s="46">
        <v>16.545999999999999</v>
      </c>
      <c r="AG13" s="46">
        <v>3.7477</v>
      </c>
      <c r="AH13" s="46">
        <v>0</v>
      </c>
      <c r="AI13" s="46">
        <v>3.7477</v>
      </c>
      <c r="AJ13" s="46" t="s">
        <v>123</v>
      </c>
      <c r="AK13" s="46">
        <v>0</v>
      </c>
      <c r="AL13" s="46">
        <v>3.7477</v>
      </c>
      <c r="AM13" s="46">
        <v>22.592500000000001</v>
      </c>
    </row>
    <row r="14" spans="1:39" hidden="1" outlineLevel="1">
      <c r="A14" s="9">
        <v>40634</v>
      </c>
      <c r="B14" s="46">
        <v>29.256699999999999</v>
      </c>
      <c r="C14" s="46">
        <v>30.474299999999999</v>
      </c>
      <c r="D14" s="46">
        <v>35.814399999999999</v>
      </c>
      <c r="E14" s="46">
        <v>19.090199999999999</v>
      </c>
      <c r="F14" s="46">
        <v>17.082100000000001</v>
      </c>
      <c r="G14" s="46">
        <v>22.892399999999999</v>
      </c>
      <c r="H14" s="46">
        <v>13.5837</v>
      </c>
      <c r="I14" s="46">
        <v>30.670200000000001</v>
      </c>
      <c r="J14" s="46">
        <v>35.8371</v>
      </c>
      <c r="K14" s="46">
        <v>19.394100000000002</v>
      </c>
      <c r="L14" s="46">
        <v>17.082100000000001</v>
      </c>
      <c r="M14" s="46">
        <v>22.919699999999999</v>
      </c>
      <c r="N14" s="46">
        <v>14.3902</v>
      </c>
      <c r="O14" s="46">
        <v>8.4730000000000008</v>
      </c>
      <c r="P14" s="46">
        <v>20.042000000000002</v>
      </c>
      <c r="Q14" s="46">
        <v>7.0353000000000003</v>
      </c>
      <c r="R14" s="46" t="s">
        <v>123</v>
      </c>
      <c r="S14" s="46">
        <v>13.289899999999999</v>
      </c>
      <c r="T14" s="46">
        <v>6.6692</v>
      </c>
      <c r="U14" s="46">
        <v>13.355600000000001</v>
      </c>
      <c r="V14" s="46">
        <v>0</v>
      </c>
      <c r="W14" s="46">
        <v>13.355600000000001</v>
      </c>
      <c r="X14" s="46">
        <v>0</v>
      </c>
      <c r="Y14" s="46">
        <v>0</v>
      </c>
      <c r="Z14" s="46">
        <v>13.355600000000001</v>
      </c>
      <c r="AA14" s="46">
        <v>12.9503</v>
      </c>
      <c r="AB14" s="46">
        <v>0</v>
      </c>
      <c r="AC14" s="46">
        <v>12.9503</v>
      </c>
      <c r="AD14" s="46">
        <v>0</v>
      </c>
      <c r="AE14" s="46">
        <v>0</v>
      </c>
      <c r="AF14" s="46">
        <v>12.9503</v>
      </c>
      <c r="AG14" s="46">
        <v>13.502700000000001</v>
      </c>
      <c r="AH14" s="46">
        <v>0</v>
      </c>
      <c r="AI14" s="46">
        <v>13.502700000000001</v>
      </c>
      <c r="AJ14" s="46" t="s">
        <v>123</v>
      </c>
      <c r="AK14" s="46">
        <v>0</v>
      </c>
      <c r="AL14" s="46">
        <v>13.502700000000001</v>
      </c>
      <c r="AM14" s="46">
        <v>22.816600000000001</v>
      </c>
    </row>
    <row r="15" spans="1:39" hidden="1" outlineLevel="1">
      <c r="A15" s="9">
        <v>40664</v>
      </c>
      <c r="B15" s="46">
        <v>30.918800000000001</v>
      </c>
      <c r="C15" s="46">
        <v>31.644300000000001</v>
      </c>
      <c r="D15" s="46">
        <v>35.851900000000001</v>
      </c>
      <c r="E15" s="46">
        <v>21.462800000000001</v>
      </c>
      <c r="F15" s="46">
        <v>20.784199999999998</v>
      </c>
      <c r="G15" s="46">
        <v>23.8185</v>
      </c>
      <c r="H15" s="46">
        <v>15.8367</v>
      </c>
      <c r="I15" s="46">
        <v>31.663900000000002</v>
      </c>
      <c r="J15" s="46">
        <v>35.8551</v>
      </c>
      <c r="K15" s="46">
        <v>21.491499999999998</v>
      </c>
      <c r="L15" s="46">
        <v>20.784199999999998</v>
      </c>
      <c r="M15" s="46">
        <v>23.831800000000001</v>
      </c>
      <c r="N15" s="46">
        <v>15.9002</v>
      </c>
      <c r="O15" s="46">
        <v>14.5428</v>
      </c>
      <c r="P15" s="46">
        <v>23.753499999999999</v>
      </c>
      <c r="Q15" s="46">
        <v>12.7753</v>
      </c>
      <c r="R15" s="46" t="s">
        <v>123</v>
      </c>
      <c r="S15" s="46">
        <v>14.7935</v>
      </c>
      <c r="T15" s="46">
        <v>12.243600000000001</v>
      </c>
      <c r="U15" s="46">
        <v>17.520700000000001</v>
      </c>
      <c r="V15" s="46">
        <v>0</v>
      </c>
      <c r="W15" s="46">
        <v>17.520700000000001</v>
      </c>
      <c r="X15" s="46">
        <v>0</v>
      </c>
      <c r="Y15" s="46">
        <v>25.7498</v>
      </c>
      <c r="Z15" s="46">
        <v>16.206499999999998</v>
      </c>
      <c r="AA15" s="46">
        <v>19.944400000000002</v>
      </c>
      <c r="AB15" s="46">
        <v>0</v>
      </c>
      <c r="AC15" s="46">
        <v>19.944400000000002</v>
      </c>
      <c r="AD15" s="46">
        <v>0</v>
      </c>
      <c r="AE15" s="46">
        <v>25.771899999999999</v>
      </c>
      <c r="AF15" s="46">
        <v>18.590299999999999</v>
      </c>
      <c r="AG15" s="46">
        <v>11.0052</v>
      </c>
      <c r="AH15" s="46">
        <v>0</v>
      </c>
      <c r="AI15" s="46">
        <v>11.0052</v>
      </c>
      <c r="AJ15" s="46" t="s">
        <v>123</v>
      </c>
      <c r="AK15" s="46">
        <v>15</v>
      </c>
      <c r="AL15" s="46">
        <v>11.000999999999999</v>
      </c>
      <c r="AM15" s="46">
        <v>23.102699999999999</v>
      </c>
    </row>
    <row r="16" spans="1:39" hidden="1" outlineLevel="1">
      <c r="A16" s="9">
        <v>40695</v>
      </c>
      <c r="B16" s="46">
        <v>32.069099999999999</v>
      </c>
      <c r="C16" s="46">
        <v>32.926099999999998</v>
      </c>
      <c r="D16" s="46">
        <v>35.855200000000004</v>
      </c>
      <c r="E16" s="46">
        <v>23.954000000000001</v>
      </c>
      <c r="F16" s="46">
        <v>20.822399999999998</v>
      </c>
      <c r="G16" s="46">
        <v>24.328499999999998</v>
      </c>
      <c r="H16" s="46">
        <v>26.163799999999998</v>
      </c>
      <c r="I16" s="46">
        <v>33.052599999999998</v>
      </c>
      <c r="J16" s="46">
        <v>35.883000000000003</v>
      </c>
      <c r="K16" s="46">
        <v>24.223299999999998</v>
      </c>
      <c r="L16" s="46">
        <v>20.822399999999998</v>
      </c>
      <c r="M16" s="46">
        <v>24.348600000000001</v>
      </c>
      <c r="N16" s="46">
        <v>27.576499999999999</v>
      </c>
      <c r="O16" s="46">
        <v>12.8789</v>
      </c>
      <c r="P16" s="46">
        <v>20.730799999999999</v>
      </c>
      <c r="Q16" s="46">
        <v>10.6548</v>
      </c>
      <c r="R16" s="46" t="s">
        <v>123</v>
      </c>
      <c r="S16" s="46">
        <v>13.9968</v>
      </c>
      <c r="T16" s="46">
        <v>10.4664</v>
      </c>
      <c r="U16" s="46">
        <v>17.7087</v>
      </c>
      <c r="V16" s="46">
        <v>0</v>
      </c>
      <c r="W16" s="46">
        <v>17.7087</v>
      </c>
      <c r="X16" s="46">
        <v>0</v>
      </c>
      <c r="Y16" s="46">
        <v>18.117699999999999</v>
      </c>
      <c r="Z16" s="46">
        <v>17.665400000000002</v>
      </c>
      <c r="AA16" s="46">
        <v>17.743300000000001</v>
      </c>
      <c r="AB16" s="46">
        <v>0</v>
      </c>
      <c r="AC16" s="46">
        <v>17.743300000000001</v>
      </c>
      <c r="AD16" s="46">
        <v>0</v>
      </c>
      <c r="AE16" s="46">
        <v>18.117699999999999</v>
      </c>
      <c r="AF16" s="46">
        <v>17.703299999999999</v>
      </c>
      <c r="AG16" s="46">
        <v>13.2179</v>
      </c>
      <c r="AH16" s="46">
        <v>0</v>
      </c>
      <c r="AI16" s="46">
        <v>13.2179</v>
      </c>
      <c r="AJ16" s="46" t="s">
        <v>123</v>
      </c>
      <c r="AK16" s="46">
        <v>0</v>
      </c>
      <c r="AL16" s="46">
        <v>13.2179</v>
      </c>
      <c r="AM16" s="46">
        <v>22.6403</v>
      </c>
    </row>
    <row r="17" spans="1:39" hidden="1" outlineLevel="1">
      <c r="A17" s="9">
        <v>40725</v>
      </c>
      <c r="B17" s="46">
        <v>28.983599999999999</v>
      </c>
      <c r="C17" s="46">
        <v>30.062100000000001</v>
      </c>
      <c r="D17" s="46">
        <v>35.7881</v>
      </c>
      <c r="E17" s="46">
        <v>20.903700000000001</v>
      </c>
      <c r="F17" s="46">
        <v>16.864899999999999</v>
      </c>
      <c r="G17" s="46">
        <v>23.061900000000001</v>
      </c>
      <c r="H17" s="46">
        <v>21.157900000000001</v>
      </c>
      <c r="I17" s="46">
        <v>30.140999999999998</v>
      </c>
      <c r="J17" s="46">
        <v>35.828299999999999</v>
      </c>
      <c r="K17" s="46">
        <v>20.989799999999999</v>
      </c>
      <c r="L17" s="46">
        <v>16.864899999999999</v>
      </c>
      <c r="M17" s="46">
        <v>23.1905</v>
      </c>
      <c r="N17" s="46">
        <v>21.3276</v>
      </c>
      <c r="O17" s="46">
        <v>16.962700000000002</v>
      </c>
      <c r="P17" s="46">
        <v>24.951799999999999</v>
      </c>
      <c r="Q17" s="46">
        <v>12.064399999999999</v>
      </c>
      <c r="R17" s="46" t="s">
        <v>123</v>
      </c>
      <c r="S17" s="46">
        <v>13.445600000000001</v>
      </c>
      <c r="T17" s="46">
        <v>9.0853999999999999</v>
      </c>
      <c r="U17" s="46">
        <v>15.529299999999999</v>
      </c>
      <c r="V17" s="46">
        <v>0</v>
      </c>
      <c r="W17" s="46">
        <v>15.529299999999999</v>
      </c>
      <c r="X17" s="46">
        <v>0</v>
      </c>
      <c r="Y17" s="46">
        <v>17.929500000000001</v>
      </c>
      <c r="Z17" s="46">
        <v>15.3034</v>
      </c>
      <c r="AA17" s="46">
        <v>16.395800000000001</v>
      </c>
      <c r="AB17" s="46">
        <v>0</v>
      </c>
      <c r="AC17" s="46">
        <v>16.395800000000001</v>
      </c>
      <c r="AD17" s="46">
        <v>0</v>
      </c>
      <c r="AE17" s="46">
        <v>17.929500000000001</v>
      </c>
      <c r="AF17" s="46">
        <v>16.2349</v>
      </c>
      <c r="AG17" s="46">
        <v>7.1326000000000001</v>
      </c>
      <c r="AH17" s="46">
        <v>0</v>
      </c>
      <c r="AI17" s="46">
        <v>7.1326000000000001</v>
      </c>
      <c r="AJ17" s="46" t="s">
        <v>123</v>
      </c>
      <c r="AK17" s="46">
        <v>0</v>
      </c>
      <c r="AL17" s="46">
        <v>7.1326000000000001</v>
      </c>
      <c r="AM17" s="46">
        <v>22.504799999999999</v>
      </c>
    </row>
    <row r="18" spans="1:39" hidden="1" outlineLevel="1">
      <c r="A18" s="9">
        <v>40756</v>
      </c>
      <c r="B18" s="46">
        <v>27.7441</v>
      </c>
      <c r="C18" s="46">
        <v>28.6983</v>
      </c>
      <c r="D18" s="46">
        <v>35.735900000000001</v>
      </c>
      <c r="E18" s="46">
        <v>22.117799999999999</v>
      </c>
      <c r="F18" s="46">
        <v>20.4224</v>
      </c>
      <c r="G18" s="46">
        <v>23.963000000000001</v>
      </c>
      <c r="H18" s="46">
        <v>20.157</v>
      </c>
      <c r="I18" s="46">
        <v>28.721299999999999</v>
      </c>
      <c r="J18" s="46">
        <v>35.7438</v>
      </c>
      <c r="K18" s="46">
        <v>22.142099999999999</v>
      </c>
      <c r="L18" s="46">
        <v>20.4224</v>
      </c>
      <c r="M18" s="46">
        <v>23.988099999999999</v>
      </c>
      <c r="N18" s="46">
        <v>20.197700000000001</v>
      </c>
      <c r="O18" s="46">
        <v>13.3775</v>
      </c>
      <c r="P18" s="46">
        <v>20.035599999999999</v>
      </c>
      <c r="Q18" s="46">
        <v>12.0823</v>
      </c>
      <c r="R18" s="46">
        <v>0</v>
      </c>
      <c r="S18" s="46">
        <v>13.036199999999999</v>
      </c>
      <c r="T18" s="46">
        <v>11.2248</v>
      </c>
      <c r="U18" s="46">
        <v>16.369900000000001</v>
      </c>
      <c r="V18" s="46">
        <v>0</v>
      </c>
      <c r="W18" s="46">
        <v>16.369900000000001</v>
      </c>
      <c r="X18" s="46">
        <v>0</v>
      </c>
      <c r="Y18" s="46">
        <v>16.373200000000001</v>
      </c>
      <c r="Z18" s="46">
        <v>16.3689</v>
      </c>
      <c r="AA18" s="46">
        <v>16.390499999999999</v>
      </c>
      <c r="AB18" s="46">
        <v>0</v>
      </c>
      <c r="AC18" s="46">
        <v>16.390499999999999</v>
      </c>
      <c r="AD18" s="46">
        <v>0</v>
      </c>
      <c r="AE18" s="46">
        <v>16.373200000000001</v>
      </c>
      <c r="AF18" s="46">
        <v>16.395600000000002</v>
      </c>
      <c r="AG18" s="46">
        <v>12.3996</v>
      </c>
      <c r="AH18" s="46">
        <v>0</v>
      </c>
      <c r="AI18" s="46">
        <v>12.3996</v>
      </c>
      <c r="AJ18" s="46">
        <v>0</v>
      </c>
      <c r="AK18" s="46">
        <v>0</v>
      </c>
      <c r="AL18" s="46">
        <v>12.3996</v>
      </c>
      <c r="AM18" s="46">
        <v>23.2544</v>
      </c>
    </row>
    <row r="19" spans="1:39" hidden="1" outlineLevel="1">
      <c r="A19" s="9">
        <v>40787</v>
      </c>
      <c r="B19" s="46">
        <v>26.7865</v>
      </c>
      <c r="C19" s="46">
        <v>27.937100000000001</v>
      </c>
      <c r="D19" s="46">
        <v>35.373199999999997</v>
      </c>
      <c r="E19" s="46">
        <v>23.611799999999999</v>
      </c>
      <c r="F19" s="46">
        <v>18.994900000000001</v>
      </c>
      <c r="G19" s="46">
        <v>27.869199999999999</v>
      </c>
      <c r="H19" s="46">
        <v>19.775099999999998</v>
      </c>
      <c r="I19" s="46">
        <v>29.129899999999999</v>
      </c>
      <c r="J19" s="46">
        <v>35.403799999999997</v>
      </c>
      <c r="K19" s="46">
        <v>25.050799999999999</v>
      </c>
      <c r="L19" s="46">
        <v>18.994900000000001</v>
      </c>
      <c r="M19" s="46">
        <v>29.368200000000002</v>
      </c>
      <c r="N19" s="46">
        <v>22.203099999999999</v>
      </c>
      <c r="O19" s="46">
        <v>11.752700000000001</v>
      </c>
      <c r="P19" s="46">
        <v>21.366399999999999</v>
      </c>
      <c r="Q19" s="46">
        <v>11.6389</v>
      </c>
      <c r="R19" s="46" t="s">
        <v>123</v>
      </c>
      <c r="S19" s="46">
        <v>12.589499999999999</v>
      </c>
      <c r="T19" s="46">
        <v>10.9733</v>
      </c>
      <c r="U19" s="46">
        <v>16.300699999999999</v>
      </c>
      <c r="V19" s="46">
        <v>0</v>
      </c>
      <c r="W19" s="46">
        <v>16.300699999999999</v>
      </c>
      <c r="X19" s="46">
        <v>0</v>
      </c>
      <c r="Y19" s="46">
        <v>18.7896</v>
      </c>
      <c r="Z19" s="46">
        <v>15.833399999999999</v>
      </c>
      <c r="AA19" s="46">
        <v>16.8414</v>
      </c>
      <c r="AB19" s="46">
        <v>0</v>
      </c>
      <c r="AC19" s="46">
        <v>16.8414</v>
      </c>
      <c r="AD19" s="46">
        <v>0</v>
      </c>
      <c r="AE19" s="46">
        <v>18.7971</v>
      </c>
      <c r="AF19" s="46">
        <v>16.435600000000001</v>
      </c>
      <c r="AG19" s="46">
        <v>10.2422</v>
      </c>
      <c r="AH19" s="46">
        <v>0</v>
      </c>
      <c r="AI19" s="46">
        <v>10.2422</v>
      </c>
      <c r="AJ19" s="46" t="s">
        <v>123</v>
      </c>
      <c r="AK19" s="46">
        <v>15</v>
      </c>
      <c r="AL19" s="46">
        <v>10.2241</v>
      </c>
      <c r="AM19" s="46">
        <v>22.967400000000001</v>
      </c>
    </row>
    <row r="20" spans="1:39" hidden="1" outlineLevel="1">
      <c r="A20" s="9">
        <v>40817</v>
      </c>
      <c r="B20" s="46">
        <v>27.866099999999999</v>
      </c>
      <c r="C20" s="46">
        <v>29.618300000000001</v>
      </c>
      <c r="D20" s="46">
        <v>35.708799999999997</v>
      </c>
      <c r="E20" s="46">
        <v>24.605599999999999</v>
      </c>
      <c r="F20" s="46">
        <v>19.122199999999999</v>
      </c>
      <c r="G20" s="46">
        <v>27.1645</v>
      </c>
      <c r="H20" s="46">
        <v>25.254200000000001</v>
      </c>
      <c r="I20" s="46">
        <v>29.652699999999999</v>
      </c>
      <c r="J20" s="46">
        <v>35.723300000000002</v>
      </c>
      <c r="K20" s="46">
        <v>24.6434</v>
      </c>
      <c r="L20" s="46">
        <v>19.122199999999999</v>
      </c>
      <c r="M20" s="46">
        <v>27.2118</v>
      </c>
      <c r="N20" s="46">
        <v>25.345600000000001</v>
      </c>
      <c r="O20" s="46">
        <v>15.388400000000001</v>
      </c>
      <c r="P20" s="46">
        <v>20.805</v>
      </c>
      <c r="Q20" s="46">
        <v>14.189</v>
      </c>
      <c r="R20" s="46">
        <v>0</v>
      </c>
      <c r="S20" s="46">
        <v>15.546200000000001</v>
      </c>
      <c r="T20" s="46">
        <v>12.3078</v>
      </c>
      <c r="U20" s="46">
        <v>15.8301</v>
      </c>
      <c r="V20" s="46">
        <v>0</v>
      </c>
      <c r="W20" s="46">
        <v>15.8301</v>
      </c>
      <c r="X20" s="46">
        <v>0</v>
      </c>
      <c r="Y20" s="46">
        <v>23.195399999999999</v>
      </c>
      <c r="Z20" s="46">
        <v>15.526199999999999</v>
      </c>
      <c r="AA20" s="46">
        <v>16.575500000000002</v>
      </c>
      <c r="AB20" s="46">
        <v>0</v>
      </c>
      <c r="AC20" s="46">
        <v>16.575500000000002</v>
      </c>
      <c r="AD20" s="46">
        <v>0</v>
      </c>
      <c r="AE20" s="46">
        <v>23.195399999999999</v>
      </c>
      <c r="AF20" s="46">
        <v>16.250299999999999</v>
      </c>
      <c r="AG20" s="46">
        <v>11.7247</v>
      </c>
      <c r="AH20" s="46">
        <v>0</v>
      </c>
      <c r="AI20" s="46">
        <v>11.7247</v>
      </c>
      <c r="AJ20" s="46">
        <v>0</v>
      </c>
      <c r="AK20" s="46">
        <v>0</v>
      </c>
      <c r="AL20" s="46">
        <v>11.7247</v>
      </c>
      <c r="AM20" s="46">
        <v>22.5364</v>
      </c>
    </row>
    <row r="21" spans="1:39" hidden="1" outlineLevel="1">
      <c r="A21" s="9">
        <v>40848</v>
      </c>
      <c r="B21" s="46">
        <v>24.650099999999998</v>
      </c>
      <c r="C21" s="46">
        <v>25.578700000000001</v>
      </c>
      <c r="D21" s="46">
        <v>35.411900000000003</v>
      </c>
      <c r="E21" s="46">
        <v>19.695</v>
      </c>
      <c r="F21" s="46">
        <v>15.377700000000001</v>
      </c>
      <c r="G21" s="46">
        <v>25.437899999999999</v>
      </c>
      <c r="H21" s="46">
        <v>16.758400000000002</v>
      </c>
      <c r="I21" s="46">
        <v>25.8018</v>
      </c>
      <c r="J21" s="46">
        <v>35.4313</v>
      </c>
      <c r="K21" s="46">
        <v>19.9297</v>
      </c>
      <c r="L21" s="46">
        <v>15.377700000000001</v>
      </c>
      <c r="M21" s="46">
        <v>25.443899999999999</v>
      </c>
      <c r="N21" s="46">
        <v>17.665400000000002</v>
      </c>
      <c r="O21" s="46">
        <v>8.6493000000000002</v>
      </c>
      <c r="P21" s="46">
        <v>20.176600000000001</v>
      </c>
      <c r="Q21" s="46">
        <v>8.2119999999999997</v>
      </c>
      <c r="R21" s="46" t="s">
        <v>123</v>
      </c>
      <c r="S21" s="46">
        <v>11.625</v>
      </c>
      <c r="T21" s="46">
        <v>8.1815999999999995</v>
      </c>
      <c r="U21" s="46">
        <v>15.6028</v>
      </c>
      <c r="V21" s="46">
        <v>0</v>
      </c>
      <c r="W21" s="46">
        <v>15.6028</v>
      </c>
      <c r="X21" s="46">
        <v>0</v>
      </c>
      <c r="Y21" s="46">
        <v>17</v>
      </c>
      <c r="Z21" s="46">
        <v>15.5845</v>
      </c>
      <c r="AA21" s="46">
        <v>16.905200000000001</v>
      </c>
      <c r="AB21" s="46">
        <v>0</v>
      </c>
      <c r="AC21" s="46">
        <v>16.905200000000001</v>
      </c>
      <c r="AD21" s="46">
        <v>0</v>
      </c>
      <c r="AE21" s="46">
        <v>17</v>
      </c>
      <c r="AF21" s="46">
        <v>16.903700000000001</v>
      </c>
      <c r="AG21" s="46">
        <v>9.8544</v>
      </c>
      <c r="AH21" s="46">
        <v>0</v>
      </c>
      <c r="AI21" s="46">
        <v>9.8544</v>
      </c>
      <c r="AJ21" s="46" t="s">
        <v>123</v>
      </c>
      <c r="AK21" s="46">
        <v>0</v>
      </c>
      <c r="AL21" s="46">
        <v>9.8544</v>
      </c>
      <c r="AM21" s="46">
        <v>23.558599999999998</v>
      </c>
    </row>
    <row r="22" spans="1:39" hidden="1" outlineLevel="1">
      <c r="A22" s="9">
        <v>40878</v>
      </c>
      <c r="B22" s="46">
        <v>27.241099999999999</v>
      </c>
      <c r="C22" s="46">
        <v>29.1143</v>
      </c>
      <c r="D22" s="46">
        <v>35.572299999999998</v>
      </c>
      <c r="E22" s="46">
        <v>22.646100000000001</v>
      </c>
      <c r="F22" s="46">
        <v>21.0974</v>
      </c>
      <c r="G22" s="46">
        <v>25.4496</v>
      </c>
      <c r="H22" s="46">
        <v>17.395900000000001</v>
      </c>
      <c r="I22" s="46">
        <v>29.4178</v>
      </c>
      <c r="J22" s="46">
        <v>35.579900000000002</v>
      </c>
      <c r="K22" s="46">
        <v>23.024799999999999</v>
      </c>
      <c r="L22" s="46">
        <v>21.0974</v>
      </c>
      <c r="M22" s="46">
        <v>25.460100000000001</v>
      </c>
      <c r="N22" s="46">
        <v>18.549299999999999</v>
      </c>
      <c r="O22" s="46">
        <v>12.361000000000001</v>
      </c>
      <c r="P22" s="46">
        <v>20.784600000000001</v>
      </c>
      <c r="Q22" s="46">
        <v>12.238</v>
      </c>
      <c r="R22" s="46" t="s">
        <v>123</v>
      </c>
      <c r="S22" s="46">
        <v>15.0937</v>
      </c>
      <c r="T22" s="46">
        <v>12.1944</v>
      </c>
      <c r="U22" s="46">
        <v>14.493499999999999</v>
      </c>
      <c r="V22" s="46">
        <v>0</v>
      </c>
      <c r="W22" s="46">
        <v>14.493499999999999</v>
      </c>
      <c r="X22" s="46">
        <v>0</v>
      </c>
      <c r="Y22" s="46">
        <v>16.647099999999998</v>
      </c>
      <c r="Z22" s="46">
        <v>14.429399999999999</v>
      </c>
      <c r="AA22" s="46">
        <v>16.162299999999998</v>
      </c>
      <c r="AB22" s="46">
        <v>0</v>
      </c>
      <c r="AC22" s="46">
        <v>16.162299999999998</v>
      </c>
      <c r="AD22" s="46">
        <v>0</v>
      </c>
      <c r="AE22" s="46">
        <v>16.647099999999998</v>
      </c>
      <c r="AF22" s="46">
        <v>16.1416</v>
      </c>
      <c r="AG22" s="46">
        <v>10.481199999999999</v>
      </c>
      <c r="AH22" s="46">
        <v>0</v>
      </c>
      <c r="AI22" s="46">
        <v>10.481199999999999</v>
      </c>
      <c r="AJ22" s="46" t="s">
        <v>123</v>
      </c>
      <c r="AK22" s="46">
        <v>0</v>
      </c>
      <c r="AL22" s="46">
        <v>10.481199999999999</v>
      </c>
      <c r="AM22" s="46">
        <v>23.364899999999999</v>
      </c>
    </row>
    <row r="23" spans="1:39" hidden="1" outlineLevel="1">
      <c r="A23" s="9">
        <v>40909</v>
      </c>
      <c r="B23" s="46">
        <v>28.9636</v>
      </c>
      <c r="C23" s="46">
        <v>30.0001</v>
      </c>
      <c r="D23" s="46">
        <v>35.256100000000004</v>
      </c>
      <c r="E23" s="46">
        <v>23.8505</v>
      </c>
      <c r="F23" s="46">
        <v>18.3339</v>
      </c>
      <c r="G23" s="46">
        <v>30.261900000000001</v>
      </c>
      <c r="H23" s="46">
        <v>19.960699999999999</v>
      </c>
      <c r="I23" s="46">
        <v>30.097799999999999</v>
      </c>
      <c r="J23" s="46">
        <v>35.257300000000001</v>
      </c>
      <c r="K23" s="46">
        <v>23.9801</v>
      </c>
      <c r="L23" s="46">
        <v>18.3339</v>
      </c>
      <c r="M23" s="46">
        <v>30.294</v>
      </c>
      <c r="N23" s="46">
        <v>20.278700000000001</v>
      </c>
      <c r="O23" s="46">
        <v>14.2934</v>
      </c>
      <c r="P23" s="46">
        <v>20.395900000000001</v>
      </c>
      <c r="Q23" s="46">
        <v>14.251200000000001</v>
      </c>
      <c r="R23" s="46" t="s">
        <v>123</v>
      </c>
      <c r="S23" s="46">
        <v>10.4581</v>
      </c>
      <c r="T23" s="46">
        <v>14.460800000000001</v>
      </c>
      <c r="U23" s="46">
        <v>18.4984</v>
      </c>
      <c r="V23" s="46">
        <v>0</v>
      </c>
      <c r="W23" s="46">
        <v>18.4984</v>
      </c>
      <c r="X23" s="46">
        <v>0</v>
      </c>
      <c r="Y23" s="46">
        <v>0</v>
      </c>
      <c r="Z23" s="46">
        <v>18.4984</v>
      </c>
      <c r="AA23" s="46">
        <v>18.531199999999998</v>
      </c>
      <c r="AB23" s="46">
        <v>0</v>
      </c>
      <c r="AC23" s="46">
        <v>18.531199999999998</v>
      </c>
      <c r="AD23" s="46">
        <v>0</v>
      </c>
      <c r="AE23" s="46">
        <v>0</v>
      </c>
      <c r="AF23" s="46">
        <v>18.531199999999998</v>
      </c>
      <c r="AG23" s="46">
        <v>13.013999999999999</v>
      </c>
      <c r="AH23" s="46">
        <v>0</v>
      </c>
      <c r="AI23" s="46">
        <v>13.013999999999999</v>
      </c>
      <c r="AJ23" s="46" t="s">
        <v>123</v>
      </c>
      <c r="AK23" s="46">
        <v>0</v>
      </c>
      <c r="AL23" s="46">
        <v>13.013999999999999</v>
      </c>
      <c r="AM23" s="46">
        <v>23.894300000000001</v>
      </c>
    </row>
    <row r="24" spans="1:39" hidden="1" outlineLevel="1">
      <c r="A24" s="9">
        <v>40940</v>
      </c>
      <c r="B24" s="46">
        <v>26.383199999999999</v>
      </c>
      <c r="C24" s="46">
        <v>27.8169</v>
      </c>
      <c r="D24" s="46">
        <v>34.023299999999999</v>
      </c>
      <c r="E24" s="46">
        <v>25.3752</v>
      </c>
      <c r="F24" s="46">
        <v>20.014099999999999</v>
      </c>
      <c r="G24" s="46">
        <v>29.492799999999999</v>
      </c>
      <c r="H24" s="46">
        <v>26.188199999999998</v>
      </c>
      <c r="I24" s="46">
        <v>27.963799999999999</v>
      </c>
      <c r="J24" s="46">
        <v>34.024000000000001</v>
      </c>
      <c r="K24" s="46">
        <v>25.5443</v>
      </c>
      <c r="L24" s="46">
        <v>20.014099999999999</v>
      </c>
      <c r="M24" s="46">
        <v>29.7453</v>
      </c>
      <c r="N24" s="46">
        <v>26.678000000000001</v>
      </c>
      <c r="O24" s="46">
        <v>14.008900000000001</v>
      </c>
      <c r="P24" s="46">
        <v>22.0396</v>
      </c>
      <c r="Q24" s="46">
        <v>13.997299999999999</v>
      </c>
      <c r="R24" s="46" t="s">
        <v>123</v>
      </c>
      <c r="S24" s="46">
        <v>16.339400000000001</v>
      </c>
      <c r="T24" s="46">
        <v>11.1013</v>
      </c>
      <c r="U24" s="46">
        <v>14.5806</v>
      </c>
      <c r="V24" s="46">
        <v>0</v>
      </c>
      <c r="W24" s="46">
        <v>14.5806</v>
      </c>
      <c r="X24" s="46">
        <v>0</v>
      </c>
      <c r="Y24" s="46">
        <v>21.8916</v>
      </c>
      <c r="Z24" s="46">
        <v>14.3256</v>
      </c>
      <c r="AA24" s="46">
        <v>18.136500000000002</v>
      </c>
      <c r="AB24" s="46">
        <v>0</v>
      </c>
      <c r="AC24" s="46">
        <v>18.136500000000002</v>
      </c>
      <c r="AD24" s="46">
        <v>0</v>
      </c>
      <c r="AE24" s="46">
        <v>21.8916</v>
      </c>
      <c r="AF24" s="46">
        <v>17.800599999999999</v>
      </c>
      <c r="AG24" s="46">
        <v>12.1053</v>
      </c>
      <c r="AH24" s="46">
        <v>0</v>
      </c>
      <c r="AI24" s="46">
        <v>12.1053</v>
      </c>
      <c r="AJ24" s="46" t="s">
        <v>123</v>
      </c>
      <c r="AK24" s="46">
        <v>0</v>
      </c>
      <c r="AL24" s="46">
        <v>12.1053</v>
      </c>
      <c r="AM24" s="46">
        <v>23.2864</v>
      </c>
    </row>
    <row r="25" spans="1:39" hidden="1" outlineLevel="1">
      <c r="A25" s="9">
        <v>40969</v>
      </c>
      <c r="B25" s="46">
        <v>27.659099999999999</v>
      </c>
      <c r="C25" s="46">
        <v>29.0137</v>
      </c>
      <c r="D25" s="46">
        <v>34.86</v>
      </c>
      <c r="E25" s="46">
        <v>25.4739</v>
      </c>
      <c r="F25" s="46">
        <v>22.128799999999998</v>
      </c>
      <c r="G25" s="46">
        <v>27.873100000000001</v>
      </c>
      <c r="H25" s="46">
        <v>24.496600000000001</v>
      </c>
      <c r="I25" s="46">
        <v>29.194900000000001</v>
      </c>
      <c r="J25" s="46">
        <v>34.863700000000001</v>
      </c>
      <c r="K25" s="46">
        <v>25.707799999999999</v>
      </c>
      <c r="L25" s="46">
        <v>22.128799999999998</v>
      </c>
      <c r="M25" s="46">
        <v>27.880500000000001</v>
      </c>
      <c r="N25" s="46">
        <v>25.583200000000001</v>
      </c>
      <c r="O25" s="46">
        <v>11.1473</v>
      </c>
      <c r="P25" s="46">
        <v>20.177900000000001</v>
      </c>
      <c r="Q25" s="46">
        <v>11.062200000000001</v>
      </c>
      <c r="R25" s="46" t="s">
        <v>123</v>
      </c>
      <c r="S25" s="46">
        <v>9.8736999999999995</v>
      </c>
      <c r="T25" s="46">
        <v>11.0776</v>
      </c>
      <c r="U25" s="46">
        <v>14.4857</v>
      </c>
      <c r="V25" s="46">
        <v>0</v>
      </c>
      <c r="W25" s="46">
        <v>14.4857</v>
      </c>
      <c r="X25" s="46">
        <v>0</v>
      </c>
      <c r="Y25" s="46">
        <v>15.391500000000001</v>
      </c>
      <c r="Z25" s="46">
        <v>14.39</v>
      </c>
      <c r="AA25" s="46">
        <v>15.760400000000001</v>
      </c>
      <c r="AB25" s="46">
        <v>0</v>
      </c>
      <c r="AC25" s="46">
        <v>15.760400000000001</v>
      </c>
      <c r="AD25" s="46">
        <v>0</v>
      </c>
      <c r="AE25" s="46">
        <v>15.391500000000001</v>
      </c>
      <c r="AF25" s="46">
        <v>15.808199999999999</v>
      </c>
      <c r="AG25" s="46">
        <v>8.1649999999999991</v>
      </c>
      <c r="AH25" s="46">
        <v>0</v>
      </c>
      <c r="AI25" s="46">
        <v>8.1649999999999991</v>
      </c>
      <c r="AJ25" s="46" t="s">
        <v>123</v>
      </c>
      <c r="AK25" s="46">
        <v>0</v>
      </c>
      <c r="AL25" s="46">
        <v>8.1649999999999991</v>
      </c>
      <c r="AM25" s="46">
        <v>23.7136</v>
      </c>
    </row>
    <row r="26" spans="1:39" hidden="1" outlineLevel="1">
      <c r="A26" s="9">
        <v>41000</v>
      </c>
      <c r="B26" s="46">
        <v>26.461600000000001</v>
      </c>
      <c r="C26" s="46">
        <v>27.692</v>
      </c>
      <c r="D26" s="46">
        <v>34.290300000000002</v>
      </c>
      <c r="E26" s="46">
        <v>24.133199999999999</v>
      </c>
      <c r="F26" s="46">
        <v>19.711200000000002</v>
      </c>
      <c r="G26" s="46">
        <v>26.303799999999999</v>
      </c>
      <c r="H26" s="46">
        <v>24.557400000000001</v>
      </c>
      <c r="I26" s="46">
        <v>27.7119</v>
      </c>
      <c r="J26" s="46">
        <v>34.290599999999998</v>
      </c>
      <c r="K26" s="46">
        <v>24.156600000000001</v>
      </c>
      <c r="L26" s="46">
        <v>19.711200000000002</v>
      </c>
      <c r="M26" s="46">
        <v>26.326899999999998</v>
      </c>
      <c r="N26" s="46">
        <v>24.6374</v>
      </c>
      <c r="O26" s="46">
        <v>12.5853</v>
      </c>
      <c r="P26" s="46">
        <v>21.805399999999999</v>
      </c>
      <c r="Q26" s="46">
        <v>12.523099999999999</v>
      </c>
      <c r="R26" s="46">
        <v>0</v>
      </c>
      <c r="S26" s="46">
        <v>13.338900000000001</v>
      </c>
      <c r="T26" s="46">
        <v>11.7662</v>
      </c>
      <c r="U26" s="46">
        <v>17.0441</v>
      </c>
      <c r="V26" s="46">
        <v>0</v>
      </c>
      <c r="W26" s="46">
        <v>17.0441</v>
      </c>
      <c r="X26" s="46">
        <v>0</v>
      </c>
      <c r="Y26" s="46">
        <v>17.5</v>
      </c>
      <c r="Z26" s="46">
        <v>17.0351</v>
      </c>
      <c r="AA26" s="46">
        <v>18.2959</v>
      </c>
      <c r="AB26" s="46">
        <v>0</v>
      </c>
      <c r="AC26" s="46">
        <v>18.2959</v>
      </c>
      <c r="AD26" s="46">
        <v>0</v>
      </c>
      <c r="AE26" s="46">
        <v>17.5</v>
      </c>
      <c r="AF26" s="46">
        <v>18.315300000000001</v>
      </c>
      <c r="AG26" s="46">
        <v>11.6134</v>
      </c>
      <c r="AH26" s="46">
        <v>0</v>
      </c>
      <c r="AI26" s="46">
        <v>11.6134</v>
      </c>
      <c r="AJ26" s="46">
        <v>0</v>
      </c>
      <c r="AK26" s="46">
        <v>0</v>
      </c>
      <c r="AL26" s="46">
        <v>11.6134</v>
      </c>
      <c r="AM26" s="46">
        <v>23.066400000000002</v>
      </c>
    </row>
    <row r="27" spans="1:39" hidden="1" outlineLevel="1">
      <c r="A27" s="9">
        <v>41030</v>
      </c>
      <c r="B27" s="46">
        <v>27.5318</v>
      </c>
      <c r="C27" s="46">
        <v>28.491800000000001</v>
      </c>
      <c r="D27" s="46">
        <v>34.569099999999999</v>
      </c>
      <c r="E27" s="46">
        <v>24.805800000000001</v>
      </c>
      <c r="F27" s="46">
        <v>20.417200000000001</v>
      </c>
      <c r="G27" s="46">
        <v>26.342500000000001</v>
      </c>
      <c r="H27" s="46">
        <v>27.775600000000001</v>
      </c>
      <c r="I27" s="46">
        <v>28.503900000000002</v>
      </c>
      <c r="J27" s="46">
        <v>34.579599999999999</v>
      </c>
      <c r="K27" s="46">
        <v>24.817799999999998</v>
      </c>
      <c r="L27" s="46">
        <v>20.417200000000001</v>
      </c>
      <c r="M27" s="46">
        <v>26.347200000000001</v>
      </c>
      <c r="N27" s="46">
        <v>27.843900000000001</v>
      </c>
      <c r="O27" s="46">
        <v>15.7056</v>
      </c>
      <c r="P27" s="46">
        <v>21.121200000000002</v>
      </c>
      <c r="Q27" s="46">
        <v>13.2522</v>
      </c>
      <c r="R27" s="46" t="s">
        <v>123</v>
      </c>
      <c r="S27" s="46">
        <v>16.4268</v>
      </c>
      <c r="T27" s="46">
        <v>12.276899999999999</v>
      </c>
      <c r="U27" s="46">
        <v>18.2148</v>
      </c>
      <c r="V27" s="46">
        <v>0</v>
      </c>
      <c r="W27" s="46">
        <v>18.2148</v>
      </c>
      <c r="X27" s="46">
        <v>0</v>
      </c>
      <c r="Y27" s="46">
        <v>9.9596999999999998</v>
      </c>
      <c r="Z27" s="46">
        <v>18.456299999999999</v>
      </c>
      <c r="AA27" s="46">
        <v>18.261500000000002</v>
      </c>
      <c r="AB27" s="46">
        <v>0</v>
      </c>
      <c r="AC27" s="46">
        <v>18.261500000000002</v>
      </c>
      <c r="AD27" s="46">
        <v>0</v>
      </c>
      <c r="AE27" s="46">
        <v>9.9596999999999998</v>
      </c>
      <c r="AF27" s="46">
        <v>18.506399999999999</v>
      </c>
      <c r="AG27" s="46">
        <v>12.4528</v>
      </c>
      <c r="AH27" s="46">
        <v>0</v>
      </c>
      <c r="AI27" s="46">
        <v>12.4528</v>
      </c>
      <c r="AJ27" s="46" t="s">
        <v>123</v>
      </c>
      <c r="AK27" s="46">
        <v>0</v>
      </c>
      <c r="AL27" s="46">
        <v>12.4528</v>
      </c>
      <c r="AM27" s="46">
        <v>23.7681</v>
      </c>
    </row>
    <row r="28" spans="1:39" hidden="1" outlineLevel="1">
      <c r="A28" s="9">
        <v>41061</v>
      </c>
      <c r="B28" s="46">
        <v>26.051100000000002</v>
      </c>
      <c r="C28" s="46">
        <v>26.654800000000002</v>
      </c>
      <c r="D28" s="46">
        <v>34.2425</v>
      </c>
      <c r="E28" s="46">
        <v>23.433299999999999</v>
      </c>
      <c r="F28" s="46">
        <v>17.834900000000001</v>
      </c>
      <c r="G28" s="46">
        <v>26.532800000000002</v>
      </c>
      <c r="H28" s="46">
        <v>25.626899999999999</v>
      </c>
      <c r="I28" s="46">
        <v>26.661799999999999</v>
      </c>
      <c r="J28" s="46">
        <v>34.245800000000003</v>
      </c>
      <c r="K28" s="46">
        <v>23.440300000000001</v>
      </c>
      <c r="L28" s="46">
        <v>17.834900000000001</v>
      </c>
      <c r="M28" s="46">
        <v>26.537400000000002</v>
      </c>
      <c r="N28" s="46">
        <v>25.657</v>
      </c>
      <c r="O28" s="46">
        <v>14.6015</v>
      </c>
      <c r="P28" s="46">
        <v>20.427900000000001</v>
      </c>
      <c r="Q28" s="46">
        <v>13.769299999999999</v>
      </c>
      <c r="R28" s="46">
        <v>0</v>
      </c>
      <c r="S28" s="46">
        <v>16.619700000000002</v>
      </c>
      <c r="T28" s="46">
        <v>12.626200000000001</v>
      </c>
      <c r="U28" s="46">
        <v>18.674099999999999</v>
      </c>
      <c r="V28" s="46">
        <v>0</v>
      </c>
      <c r="W28" s="46">
        <v>18.674099999999999</v>
      </c>
      <c r="X28" s="46">
        <v>0</v>
      </c>
      <c r="Y28" s="46">
        <v>17.271100000000001</v>
      </c>
      <c r="Z28" s="46">
        <v>18.861999999999998</v>
      </c>
      <c r="AA28" s="46">
        <v>18.7347</v>
      </c>
      <c r="AB28" s="46">
        <v>0</v>
      </c>
      <c r="AC28" s="46">
        <v>18.7347</v>
      </c>
      <c r="AD28" s="46">
        <v>0</v>
      </c>
      <c r="AE28" s="46">
        <v>17.271100000000001</v>
      </c>
      <c r="AF28" s="46">
        <v>18.933199999999999</v>
      </c>
      <c r="AG28" s="46">
        <v>13.2859</v>
      </c>
      <c r="AH28" s="46">
        <v>0</v>
      </c>
      <c r="AI28" s="46">
        <v>13.2859</v>
      </c>
      <c r="AJ28" s="46">
        <v>0</v>
      </c>
      <c r="AK28" s="46">
        <v>0</v>
      </c>
      <c r="AL28" s="46">
        <v>13.2859</v>
      </c>
      <c r="AM28" s="46">
        <v>24.0641</v>
      </c>
    </row>
    <row r="29" spans="1:39" hidden="1" outlineLevel="1">
      <c r="A29" s="9">
        <v>41091</v>
      </c>
      <c r="B29" s="46">
        <v>27.386199999999999</v>
      </c>
      <c r="C29" s="46">
        <v>28.430700000000002</v>
      </c>
      <c r="D29" s="46">
        <v>34.188400000000001</v>
      </c>
      <c r="E29" s="46">
        <v>25.963100000000001</v>
      </c>
      <c r="F29" s="46">
        <v>21.4787</v>
      </c>
      <c r="G29" s="46">
        <v>27.9801</v>
      </c>
      <c r="H29" s="46">
        <v>26.2898</v>
      </c>
      <c r="I29" s="46">
        <v>28.582799999999999</v>
      </c>
      <c r="J29" s="46">
        <v>34.193399999999997</v>
      </c>
      <c r="K29" s="46">
        <v>26.146999999999998</v>
      </c>
      <c r="L29" s="46">
        <v>21.4787</v>
      </c>
      <c r="M29" s="46">
        <v>28.3538</v>
      </c>
      <c r="N29" s="46">
        <v>26.322500000000002</v>
      </c>
      <c r="O29" s="46">
        <v>12.251899999999999</v>
      </c>
      <c r="P29" s="46">
        <v>19.767199999999999</v>
      </c>
      <c r="Q29" s="46">
        <v>12.167299999999999</v>
      </c>
      <c r="R29" s="46" t="s">
        <v>123</v>
      </c>
      <c r="S29" s="46">
        <v>12.0776</v>
      </c>
      <c r="T29" s="46">
        <v>14.370900000000001</v>
      </c>
      <c r="U29" s="46">
        <v>16.069199999999999</v>
      </c>
      <c r="V29" s="46">
        <v>0</v>
      </c>
      <c r="W29" s="46">
        <v>16.069199999999999</v>
      </c>
      <c r="X29" s="46">
        <v>0</v>
      </c>
      <c r="Y29" s="46">
        <v>0</v>
      </c>
      <c r="Z29" s="46">
        <v>16.069199999999999</v>
      </c>
      <c r="AA29" s="46">
        <v>16.0916</v>
      </c>
      <c r="AB29" s="46">
        <v>0</v>
      </c>
      <c r="AC29" s="46">
        <v>16.0916</v>
      </c>
      <c r="AD29" s="46">
        <v>0</v>
      </c>
      <c r="AE29" s="46">
        <v>0</v>
      </c>
      <c r="AF29" s="46">
        <v>16.0916</v>
      </c>
      <c r="AG29" s="46">
        <v>12.658899999999999</v>
      </c>
      <c r="AH29" s="46">
        <v>0</v>
      </c>
      <c r="AI29" s="46">
        <v>12.658899999999999</v>
      </c>
      <c r="AJ29" s="46" t="s">
        <v>123</v>
      </c>
      <c r="AK29" s="46">
        <v>0</v>
      </c>
      <c r="AL29" s="46">
        <v>12.658899999999999</v>
      </c>
      <c r="AM29" s="46">
        <v>24.1676</v>
      </c>
    </row>
    <row r="30" spans="1:39" hidden="1" outlineLevel="1">
      <c r="A30" s="9">
        <v>41122</v>
      </c>
      <c r="B30" s="46">
        <v>27.685700000000001</v>
      </c>
      <c r="C30" s="46">
        <v>28.778300000000002</v>
      </c>
      <c r="D30" s="46">
        <v>35.011400000000002</v>
      </c>
      <c r="E30" s="46">
        <v>24.5808</v>
      </c>
      <c r="F30" s="46">
        <v>21.2728</v>
      </c>
      <c r="G30" s="46">
        <v>27.049600000000002</v>
      </c>
      <c r="H30" s="46">
        <v>23.0793</v>
      </c>
      <c r="I30" s="46">
        <v>28.796399999999998</v>
      </c>
      <c r="J30" s="46">
        <v>35.012599999999999</v>
      </c>
      <c r="K30" s="46">
        <v>24.604800000000001</v>
      </c>
      <c r="L30" s="46">
        <v>21.2728</v>
      </c>
      <c r="M30" s="46">
        <v>27.088899999999999</v>
      </c>
      <c r="N30" s="46">
        <v>23.105899999999998</v>
      </c>
      <c r="O30" s="46">
        <v>7.9183000000000003</v>
      </c>
      <c r="P30" s="46">
        <v>20.5855</v>
      </c>
      <c r="Q30" s="46">
        <v>7.3973000000000004</v>
      </c>
      <c r="R30" s="46" t="s">
        <v>123</v>
      </c>
      <c r="S30" s="46">
        <v>3.7427999999999999</v>
      </c>
      <c r="T30" s="46">
        <v>13.3566</v>
      </c>
      <c r="U30" s="46">
        <v>15.7729</v>
      </c>
      <c r="V30" s="46">
        <v>0</v>
      </c>
      <c r="W30" s="46">
        <v>15.7729</v>
      </c>
      <c r="X30" s="46">
        <v>0</v>
      </c>
      <c r="Y30" s="46">
        <v>0</v>
      </c>
      <c r="Z30" s="46">
        <v>15.7729</v>
      </c>
      <c r="AA30" s="46">
        <v>15.777699999999999</v>
      </c>
      <c r="AB30" s="46">
        <v>0</v>
      </c>
      <c r="AC30" s="46">
        <v>15.777699999999999</v>
      </c>
      <c r="AD30" s="46">
        <v>0</v>
      </c>
      <c r="AE30" s="46">
        <v>0</v>
      </c>
      <c r="AF30" s="46">
        <v>15.777699999999999</v>
      </c>
      <c r="AG30" s="46">
        <v>14.0047</v>
      </c>
      <c r="AH30" s="46">
        <v>0</v>
      </c>
      <c r="AI30" s="46">
        <v>14.0047</v>
      </c>
      <c r="AJ30" s="46" t="s">
        <v>123</v>
      </c>
      <c r="AK30" s="46">
        <v>0</v>
      </c>
      <c r="AL30" s="46">
        <v>14.0047</v>
      </c>
      <c r="AM30" s="46">
        <v>24.4223</v>
      </c>
    </row>
    <row r="31" spans="1:39" hidden="1" outlineLevel="1">
      <c r="A31" s="9">
        <v>41153</v>
      </c>
      <c r="B31" s="46">
        <v>26.942499999999999</v>
      </c>
      <c r="C31" s="46">
        <v>28.1462</v>
      </c>
      <c r="D31" s="46">
        <v>34.712400000000002</v>
      </c>
      <c r="E31" s="46">
        <v>24.720800000000001</v>
      </c>
      <c r="F31" s="46">
        <v>21.390799999999999</v>
      </c>
      <c r="G31" s="46">
        <v>27.6996</v>
      </c>
      <c r="H31" s="46">
        <v>18.801200000000001</v>
      </c>
      <c r="I31" s="46">
        <v>28.36</v>
      </c>
      <c r="J31" s="46">
        <v>34.71</v>
      </c>
      <c r="K31" s="46">
        <v>24.965699999999998</v>
      </c>
      <c r="L31" s="46">
        <v>21.390799999999999</v>
      </c>
      <c r="M31" s="46">
        <v>27.703199999999999</v>
      </c>
      <c r="N31" s="46">
        <v>19.8443</v>
      </c>
      <c r="O31" s="46">
        <v>15.8125</v>
      </c>
      <c r="P31" s="46">
        <v>36.584000000000003</v>
      </c>
      <c r="Q31" s="46">
        <v>15.272600000000001</v>
      </c>
      <c r="R31" s="46" t="s">
        <v>123</v>
      </c>
      <c r="S31" s="46">
        <v>15.422800000000001</v>
      </c>
      <c r="T31" s="46">
        <v>15.271599999999999</v>
      </c>
      <c r="U31" s="46">
        <v>15.4084</v>
      </c>
      <c r="V31" s="46">
        <v>0</v>
      </c>
      <c r="W31" s="46">
        <v>15.4084</v>
      </c>
      <c r="X31" s="46">
        <v>0</v>
      </c>
      <c r="Y31" s="46">
        <v>20.069400000000002</v>
      </c>
      <c r="Z31" s="46">
        <v>15.152699999999999</v>
      </c>
      <c r="AA31" s="46">
        <v>16.5823</v>
      </c>
      <c r="AB31" s="46">
        <v>0</v>
      </c>
      <c r="AC31" s="46">
        <v>16.5823</v>
      </c>
      <c r="AD31" s="46">
        <v>0</v>
      </c>
      <c r="AE31" s="46">
        <v>20.069400000000002</v>
      </c>
      <c r="AF31" s="46">
        <v>16.345099999999999</v>
      </c>
      <c r="AG31" s="46">
        <v>10.177</v>
      </c>
      <c r="AH31" s="46">
        <v>0</v>
      </c>
      <c r="AI31" s="46">
        <v>10.177</v>
      </c>
      <c r="AJ31" s="46" t="s">
        <v>123</v>
      </c>
      <c r="AK31" s="46">
        <v>0</v>
      </c>
      <c r="AL31" s="46">
        <v>10.177</v>
      </c>
      <c r="AM31" s="46">
        <v>24.7728</v>
      </c>
    </row>
    <row r="32" spans="1:39" hidden="1" outlineLevel="1">
      <c r="A32" s="9">
        <v>41183</v>
      </c>
      <c r="B32" s="46">
        <v>26.934200000000001</v>
      </c>
      <c r="C32" s="46">
        <v>27.9726</v>
      </c>
      <c r="D32" s="46">
        <v>34.7483</v>
      </c>
      <c r="E32" s="46">
        <v>24.686699999999998</v>
      </c>
      <c r="F32" s="46">
        <v>21.286899999999999</v>
      </c>
      <c r="G32" s="46">
        <v>28.114999999999998</v>
      </c>
      <c r="H32" s="46">
        <v>18.4755</v>
      </c>
      <c r="I32" s="46">
        <v>28.0519</v>
      </c>
      <c r="J32" s="46">
        <v>34.7483</v>
      </c>
      <c r="K32" s="46">
        <v>24.779599999999999</v>
      </c>
      <c r="L32" s="46">
        <v>21.286899999999999</v>
      </c>
      <c r="M32" s="46">
        <v>28.1313</v>
      </c>
      <c r="N32" s="46">
        <v>18.991499999999998</v>
      </c>
      <c r="O32" s="46">
        <v>12.6073</v>
      </c>
      <c r="P32" s="46">
        <v>36.072299999999998</v>
      </c>
      <c r="Q32" s="46">
        <v>12.5976</v>
      </c>
      <c r="R32" s="46">
        <v>0</v>
      </c>
      <c r="S32" s="46">
        <v>12.885</v>
      </c>
      <c r="T32" s="46">
        <v>12.5745</v>
      </c>
      <c r="U32" s="46">
        <v>17.528300000000002</v>
      </c>
      <c r="V32" s="46">
        <v>0</v>
      </c>
      <c r="W32" s="46">
        <v>17.528300000000002</v>
      </c>
      <c r="X32" s="46">
        <v>0</v>
      </c>
      <c r="Y32" s="46">
        <v>26.283200000000001</v>
      </c>
      <c r="Z32" s="46">
        <v>17.499600000000001</v>
      </c>
      <c r="AA32" s="46">
        <v>17.8825</v>
      </c>
      <c r="AB32" s="46">
        <v>0</v>
      </c>
      <c r="AC32" s="46">
        <v>17.8825</v>
      </c>
      <c r="AD32" s="46">
        <v>0</v>
      </c>
      <c r="AE32" s="46">
        <v>26.283200000000001</v>
      </c>
      <c r="AF32" s="46">
        <v>17.851199999999999</v>
      </c>
      <c r="AG32" s="46">
        <v>14.9948</v>
      </c>
      <c r="AH32" s="46">
        <v>0</v>
      </c>
      <c r="AI32" s="46">
        <v>14.9948</v>
      </c>
      <c r="AJ32" s="46">
        <v>0</v>
      </c>
      <c r="AK32" s="46">
        <v>0</v>
      </c>
      <c r="AL32" s="46">
        <v>14.9948</v>
      </c>
      <c r="AM32" s="46">
        <v>25.013300000000001</v>
      </c>
    </row>
    <row r="33" spans="1:39" hidden="1" outlineLevel="1">
      <c r="A33" s="9">
        <v>41214</v>
      </c>
      <c r="B33" s="46">
        <v>27.4816</v>
      </c>
      <c r="C33" s="46">
        <v>28.668099999999999</v>
      </c>
      <c r="D33" s="46">
        <v>34.478999999999999</v>
      </c>
      <c r="E33" s="46">
        <v>25.575800000000001</v>
      </c>
      <c r="F33" s="46">
        <v>20.535799999999998</v>
      </c>
      <c r="G33" s="46">
        <v>28.673999999999999</v>
      </c>
      <c r="H33" s="46">
        <v>26.318000000000001</v>
      </c>
      <c r="I33" s="46">
        <v>28.8736</v>
      </c>
      <c r="J33" s="46">
        <v>34.478099999999998</v>
      </c>
      <c r="K33" s="46">
        <v>25.8367</v>
      </c>
      <c r="L33" s="46">
        <v>20.535799999999998</v>
      </c>
      <c r="M33" s="46">
        <v>28.673999999999999</v>
      </c>
      <c r="N33" s="46">
        <v>27.782900000000001</v>
      </c>
      <c r="O33" s="46">
        <v>11.7041</v>
      </c>
      <c r="P33" s="46">
        <v>37.961300000000001</v>
      </c>
      <c r="Q33" s="46">
        <v>11.5</v>
      </c>
      <c r="R33" s="46">
        <v>0</v>
      </c>
      <c r="S33" s="46" t="s">
        <v>123</v>
      </c>
      <c r="T33" s="46">
        <v>11.5</v>
      </c>
      <c r="U33" s="46">
        <v>15.592700000000001</v>
      </c>
      <c r="V33" s="46">
        <v>0</v>
      </c>
      <c r="W33" s="46">
        <v>15.592700000000001</v>
      </c>
      <c r="X33" s="46">
        <v>0</v>
      </c>
      <c r="Y33" s="46">
        <v>26.283200000000001</v>
      </c>
      <c r="Z33" s="46">
        <v>15.533200000000001</v>
      </c>
      <c r="AA33" s="46">
        <v>17.0946</v>
      </c>
      <c r="AB33" s="46">
        <v>0</v>
      </c>
      <c r="AC33" s="46">
        <v>17.0946</v>
      </c>
      <c r="AD33" s="46">
        <v>0</v>
      </c>
      <c r="AE33" s="46">
        <v>26.283200000000001</v>
      </c>
      <c r="AF33" s="46">
        <v>17.031700000000001</v>
      </c>
      <c r="AG33" s="46">
        <v>9</v>
      </c>
      <c r="AH33" s="46">
        <v>0</v>
      </c>
      <c r="AI33" s="46">
        <v>9</v>
      </c>
      <c r="AJ33" s="46">
        <v>0</v>
      </c>
      <c r="AK33" s="46" t="s">
        <v>123</v>
      </c>
      <c r="AL33" s="46">
        <v>9</v>
      </c>
      <c r="AM33" s="46">
        <v>25.167000000000002</v>
      </c>
    </row>
    <row r="34" spans="1:39" hidden="1" outlineLevel="1">
      <c r="A34" s="9">
        <v>41244</v>
      </c>
      <c r="B34" s="46">
        <v>27.199100000000001</v>
      </c>
      <c r="C34" s="46">
        <v>28.181799999999999</v>
      </c>
      <c r="D34" s="46">
        <v>33.8949</v>
      </c>
      <c r="E34" s="46">
        <v>24.135100000000001</v>
      </c>
      <c r="F34" s="46">
        <v>22.008299999999998</v>
      </c>
      <c r="G34" s="46">
        <v>25.905799999999999</v>
      </c>
      <c r="H34" s="46">
        <v>19.191400000000002</v>
      </c>
      <c r="I34" s="46">
        <v>28.181699999999999</v>
      </c>
      <c r="J34" s="46">
        <v>33.8949</v>
      </c>
      <c r="K34" s="46">
        <v>24.135100000000001</v>
      </c>
      <c r="L34" s="46">
        <v>22.008299999999998</v>
      </c>
      <c r="M34" s="46">
        <v>25.905799999999999</v>
      </c>
      <c r="N34" s="46">
        <v>19.191400000000002</v>
      </c>
      <c r="O34" s="46">
        <v>36.518000000000001</v>
      </c>
      <c r="P34" s="46">
        <v>36.518000000000001</v>
      </c>
      <c r="Q34" s="46">
        <v>0</v>
      </c>
      <c r="R34" s="46">
        <v>0</v>
      </c>
      <c r="S34" s="46" t="s">
        <v>123</v>
      </c>
      <c r="T34" s="46" t="s">
        <v>123</v>
      </c>
      <c r="U34" s="46">
        <v>16.991099999999999</v>
      </c>
      <c r="V34" s="46">
        <v>0</v>
      </c>
      <c r="W34" s="46">
        <v>16.991099999999999</v>
      </c>
      <c r="X34" s="46">
        <v>0</v>
      </c>
      <c r="Y34" s="46">
        <v>26.283200000000001</v>
      </c>
      <c r="Z34" s="46">
        <v>16.811399999999999</v>
      </c>
      <c r="AA34" s="46">
        <v>16.991099999999999</v>
      </c>
      <c r="AB34" s="46">
        <v>0</v>
      </c>
      <c r="AC34" s="46">
        <v>16.991099999999999</v>
      </c>
      <c r="AD34" s="46">
        <v>0</v>
      </c>
      <c r="AE34" s="46">
        <v>26.283200000000001</v>
      </c>
      <c r="AF34" s="46">
        <v>16.811399999999999</v>
      </c>
      <c r="AG34" s="46">
        <v>0</v>
      </c>
      <c r="AH34" s="46">
        <v>0</v>
      </c>
      <c r="AI34" s="46">
        <v>0</v>
      </c>
      <c r="AJ34" s="46">
        <v>0</v>
      </c>
      <c r="AK34" s="46" t="s">
        <v>123</v>
      </c>
      <c r="AL34" s="46" t="s">
        <v>123</v>
      </c>
      <c r="AM34" s="46">
        <v>25.171900000000001</v>
      </c>
    </row>
    <row r="35" spans="1:39" hidden="1" outlineLevel="1">
      <c r="A35" s="9">
        <v>41275</v>
      </c>
      <c r="B35" s="46">
        <v>29.767600000000002</v>
      </c>
      <c r="C35" s="46">
        <v>31.0593</v>
      </c>
      <c r="D35" s="46">
        <v>34.558900000000001</v>
      </c>
      <c r="E35" s="46">
        <v>27.865300000000001</v>
      </c>
      <c r="F35" s="46">
        <v>23.177499999999998</v>
      </c>
      <c r="G35" s="46">
        <v>29.802399999999999</v>
      </c>
      <c r="H35" s="46">
        <v>33.617899999999999</v>
      </c>
      <c r="I35" s="46">
        <v>31.0579</v>
      </c>
      <c r="J35" s="46">
        <v>34.5578</v>
      </c>
      <c r="K35" s="46">
        <v>27.865400000000001</v>
      </c>
      <c r="L35" s="46">
        <v>23.177499999999998</v>
      </c>
      <c r="M35" s="46">
        <v>29.802399999999999</v>
      </c>
      <c r="N35" s="46">
        <v>33.619700000000002</v>
      </c>
      <c r="O35" s="46">
        <v>36.173400000000001</v>
      </c>
      <c r="P35" s="46">
        <v>36.501600000000003</v>
      </c>
      <c r="Q35" s="46">
        <v>24</v>
      </c>
      <c r="R35" s="46" t="s">
        <v>123</v>
      </c>
      <c r="S35" s="46" t="s">
        <v>123</v>
      </c>
      <c r="T35" s="46">
        <v>24</v>
      </c>
      <c r="U35" s="46">
        <v>16.48</v>
      </c>
      <c r="V35" s="46">
        <v>0</v>
      </c>
      <c r="W35" s="46">
        <v>16.48</v>
      </c>
      <c r="X35" s="46">
        <v>0</v>
      </c>
      <c r="Y35" s="46">
        <v>0</v>
      </c>
      <c r="Z35" s="46">
        <v>16.48</v>
      </c>
      <c r="AA35" s="46">
        <v>16.48</v>
      </c>
      <c r="AB35" s="46">
        <v>0</v>
      </c>
      <c r="AC35" s="46">
        <v>16.48</v>
      </c>
      <c r="AD35" s="46">
        <v>0</v>
      </c>
      <c r="AE35" s="46">
        <v>0</v>
      </c>
      <c r="AF35" s="46">
        <v>16.48</v>
      </c>
      <c r="AG35" s="46">
        <v>0</v>
      </c>
      <c r="AH35" s="46">
        <v>0</v>
      </c>
      <c r="AI35" s="46">
        <v>0</v>
      </c>
      <c r="AJ35" s="46" t="s">
        <v>123</v>
      </c>
      <c r="AK35" s="46" t="s">
        <v>123</v>
      </c>
      <c r="AL35" s="46">
        <v>0</v>
      </c>
      <c r="AM35" s="46">
        <v>25.3642</v>
      </c>
    </row>
    <row r="36" spans="1:39" hidden="1" outlineLevel="1">
      <c r="A36" s="9">
        <v>41306</v>
      </c>
      <c r="B36" s="46">
        <v>28.3032</v>
      </c>
      <c r="C36" s="46">
        <v>29.668900000000001</v>
      </c>
      <c r="D36" s="46">
        <v>33.101199999999999</v>
      </c>
      <c r="E36" s="46">
        <v>27.373000000000001</v>
      </c>
      <c r="F36" s="46">
        <v>21.268899999999999</v>
      </c>
      <c r="G36" s="46">
        <v>30.6982</v>
      </c>
      <c r="H36" s="46">
        <v>29.714600000000001</v>
      </c>
      <c r="I36" s="46">
        <v>29.668900000000001</v>
      </c>
      <c r="J36" s="46">
        <v>33.101199999999999</v>
      </c>
      <c r="K36" s="46">
        <v>27.373000000000001</v>
      </c>
      <c r="L36" s="46">
        <v>21.268899999999999</v>
      </c>
      <c r="M36" s="46">
        <v>30.6982</v>
      </c>
      <c r="N36" s="46">
        <v>29.714600000000001</v>
      </c>
      <c r="O36" s="46">
        <v>36.514000000000003</v>
      </c>
      <c r="P36" s="46">
        <v>36.514000000000003</v>
      </c>
      <c r="Q36" s="46">
        <v>0</v>
      </c>
      <c r="R36" s="46" t="s">
        <v>123</v>
      </c>
      <c r="S36" s="46" t="s">
        <v>123</v>
      </c>
      <c r="T36" s="46">
        <v>0</v>
      </c>
      <c r="U36" s="46">
        <v>11.8165</v>
      </c>
      <c r="V36" s="46">
        <v>0</v>
      </c>
      <c r="W36" s="46">
        <v>11.8165</v>
      </c>
      <c r="X36" s="46">
        <v>0</v>
      </c>
      <c r="Y36" s="46">
        <v>17.773</v>
      </c>
      <c r="Z36" s="46">
        <v>11.125400000000001</v>
      </c>
      <c r="AA36" s="46">
        <v>17.880299999999998</v>
      </c>
      <c r="AB36" s="46">
        <v>0</v>
      </c>
      <c r="AC36" s="46">
        <v>17.880299999999998</v>
      </c>
      <c r="AD36" s="46">
        <v>0</v>
      </c>
      <c r="AE36" s="46">
        <v>17.773</v>
      </c>
      <c r="AF36" s="46">
        <v>17.9894</v>
      </c>
      <c r="AG36" s="46">
        <v>10.2415</v>
      </c>
      <c r="AH36" s="46">
        <v>0</v>
      </c>
      <c r="AI36" s="46">
        <v>10.2415</v>
      </c>
      <c r="AJ36" s="46" t="s">
        <v>123</v>
      </c>
      <c r="AK36" s="46" t="s">
        <v>123</v>
      </c>
      <c r="AL36" s="46">
        <v>10.2415</v>
      </c>
      <c r="AM36" s="46">
        <v>25.449000000000002</v>
      </c>
    </row>
    <row r="37" spans="1:39" hidden="1" outlineLevel="1">
      <c r="A37" s="9">
        <v>41334</v>
      </c>
      <c r="B37" s="46">
        <v>27.831399999999999</v>
      </c>
      <c r="C37" s="46">
        <v>28.991700000000002</v>
      </c>
      <c r="D37" s="46">
        <v>34.143599999999999</v>
      </c>
      <c r="E37" s="46">
        <v>25.529599999999999</v>
      </c>
      <c r="F37" s="46">
        <v>22.553000000000001</v>
      </c>
      <c r="G37" s="46">
        <v>26.826699999999999</v>
      </c>
      <c r="H37" s="46">
        <v>27.468</v>
      </c>
      <c r="I37" s="46">
        <v>28.991599999999998</v>
      </c>
      <c r="J37" s="46">
        <v>34.143599999999999</v>
      </c>
      <c r="K37" s="46">
        <v>25.529599999999999</v>
      </c>
      <c r="L37" s="46">
        <v>22.553000000000001</v>
      </c>
      <c r="M37" s="46">
        <v>26.826699999999999</v>
      </c>
      <c r="N37" s="46">
        <v>27.468</v>
      </c>
      <c r="O37" s="46">
        <v>35.5441</v>
      </c>
      <c r="P37" s="46">
        <v>35.5441</v>
      </c>
      <c r="Q37" s="46" t="s">
        <v>123</v>
      </c>
      <c r="R37" s="46" t="s">
        <v>123</v>
      </c>
      <c r="S37" s="46" t="s">
        <v>123</v>
      </c>
      <c r="T37" s="46" t="s">
        <v>123</v>
      </c>
      <c r="U37" s="46">
        <v>18.466799999999999</v>
      </c>
      <c r="V37" s="46">
        <v>0</v>
      </c>
      <c r="W37" s="46">
        <v>18.466799999999999</v>
      </c>
      <c r="X37" s="46">
        <v>0</v>
      </c>
      <c r="Y37" s="46">
        <v>0</v>
      </c>
      <c r="Z37" s="46">
        <v>18.466799999999999</v>
      </c>
      <c r="AA37" s="46">
        <v>18.466799999999999</v>
      </c>
      <c r="AB37" s="46">
        <v>0</v>
      </c>
      <c r="AC37" s="46">
        <v>18.466799999999999</v>
      </c>
      <c r="AD37" s="46">
        <v>0</v>
      </c>
      <c r="AE37" s="46">
        <v>0</v>
      </c>
      <c r="AF37" s="46">
        <v>18.466799999999999</v>
      </c>
      <c r="AG37" s="46">
        <v>0</v>
      </c>
      <c r="AH37" s="46">
        <v>0</v>
      </c>
      <c r="AI37" s="46" t="s">
        <v>123</v>
      </c>
      <c r="AJ37" s="46" t="s">
        <v>123</v>
      </c>
      <c r="AK37" s="46" t="s">
        <v>123</v>
      </c>
      <c r="AL37" s="46" t="s">
        <v>123</v>
      </c>
      <c r="AM37" s="46">
        <v>25.038499999999999</v>
      </c>
    </row>
    <row r="38" spans="1:39" hidden="1" outlineLevel="1">
      <c r="A38" s="9">
        <v>41365</v>
      </c>
      <c r="B38" s="46">
        <v>34.251199999999997</v>
      </c>
      <c r="C38" s="46">
        <v>34.883800000000001</v>
      </c>
      <c r="D38" s="46">
        <v>35.854799999999997</v>
      </c>
      <c r="E38" s="46">
        <v>26.6737</v>
      </c>
      <c r="F38" s="46">
        <v>22.538799999999998</v>
      </c>
      <c r="G38" s="46">
        <v>28.4559</v>
      </c>
      <c r="H38" s="46">
        <v>25.5824</v>
      </c>
      <c r="I38" s="46">
        <v>34.883800000000001</v>
      </c>
      <c r="J38" s="46">
        <v>35.854799999999997</v>
      </c>
      <c r="K38" s="46">
        <v>26.6737</v>
      </c>
      <c r="L38" s="46">
        <v>22.538799999999998</v>
      </c>
      <c r="M38" s="46">
        <v>28.4559</v>
      </c>
      <c r="N38" s="46">
        <v>25.5824</v>
      </c>
      <c r="O38" s="46">
        <v>42.018000000000001</v>
      </c>
      <c r="P38" s="46">
        <v>42.018000000000001</v>
      </c>
      <c r="Q38" s="46" t="s">
        <v>123</v>
      </c>
      <c r="R38" s="46" t="s">
        <v>123</v>
      </c>
      <c r="S38" s="46" t="s">
        <v>123</v>
      </c>
      <c r="T38" s="46" t="s">
        <v>123</v>
      </c>
      <c r="U38" s="46">
        <v>16.556100000000001</v>
      </c>
      <c r="V38" s="46">
        <v>0</v>
      </c>
      <c r="W38" s="46">
        <v>16.556100000000001</v>
      </c>
      <c r="X38" s="46">
        <v>0</v>
      </c>
      <c r="Y38" s="46">
        <v>0</v>
      </c>
      <c r="Z38" s="46">
        <v>16.556100000000001</v>
      </c>
      <c r="AA38" s="46">
        <v>16.556100000000001</v>
      </c>
      <c r="AB38" s="46">
        <v>0</v>
      </c>
      <c r="AC38" s="46">
        <v>16.556100000000001</v>
      </c>
      <c r="AD38" s="46">
        <v>0</v>
      </c>
      <c r="AE38" s="46">
        <v>0</v>
      </c>
      <c r="AF38" s="46">
        <v>16.556100000000001</v>
      </c>
      <c r="AG38" s="46">
        <v>0</v>
      </c>
      <c r="AH38" s="46">
        <v>0</v>
      </c>
      <c r="AI38" s="46" t="s">
        <v>123</v>
      </c>
      <c r="AJ38" s="46" t="s">
        <v>123</v>
      </c>
      <c r="AK38" s="46" t="s">
        <v>123</v>
      </c>
      <c r="AL38" s="46" t="s">
        <v>123</v>
      </c>
      <c r="AM38" s="46">
        <v>25.172699999999999</v>
      </c>
    </row>
    <row r="39" spans="1:39" hidden="1" outlineLevel="1">
      <c r="A39" s="9">
        <v>41395</v>
      </c>
      <c r="B39" s="46">
        <v>28.303599999999999</v>
      </c>
      <c r="C39" s="46">
        <v>29.9999</v>
      </c>
      <c r="D39" s="46">
        <v>33.6723</v>
      </c>
      <c r="E39" s="46">
        <v>27.5349</v>
      </c>
      <c r="F39" s="46">
        <v>23.745000000000001</v>
      </c>
      <c r="G39" s="46">
        <v>29.293800000000001</v>
      </c>
      <c r="H39" s="46">
        <v>24.6751</v>
      </c>
      <c r="I39" s="46">
        <v>29.9999</v>
      </c>
      <c r="J39" s="46">
        <v>33.672199999999997</v>
      </c>
      <c r="K39" s="46">
        <v>27.5349</v>
      </c>
      <c r="L39" s="46">
        <v>23.745000000000001</v>
      </c>
      <c r="M39" s="46">
        <v>29.293800000000001</v>
      </c>
      <c r="N39" s="46">
        <v>24.6751</v>
      </c>
      <c r="O39" s="46">
        <v>43.448900000000002</v>
      </c>
      <c r="P39" s="46">
        <v>43.448900000000002</v>
      </c>
      <c r="Q39" s="46" t="s">
        <v>123</v>
      </c>
      <c r="R39" s="46" t="s">
        <v>123</v>
      </c>
      <c r="S39" s="46" t="s">
        <v>123</v>
      </c>
      <c r="T39" s="46" t="s">
        <v>123</v>
      </c>
      <c r="U39" s="46">
        <v>18.2241</v>
      </c>
      <c r="V39" s="46">
        <v>0</v>
      </c>
      <c r="W39" s="46">
        <v>18.2241</v>
      </c>
      <c r="X39" s="46">
        <v>0</v>
      </c>
      <c r="Y39" s="46">
        <v>0</v>
      </c>
      <c r="Z39" s="46">
        <v>18.2241</v>
      </c>
      <c r="AA39" s="46">
        <v>18.2241</v>
      </c>
      <c r="AB39" s="46">
        <v>0</v>
      </c>
      <c r="AC39" s="46">
        <v>18.2241</v>
      </c>
      <c r="AD39" s="46">
        <v>0</v>
      </c>
      <c r="AE39" s="46">
        <v>0</v>
      </c>
      <c r="AF39" s="46">
        <v>18.2241</v>
      </c>
      <c r="AG39" s="46">
        <v>0</v>
      </c>
      <c r="AH39" s="46">
        <v>0</v>
      </c>
      <c r="AI39" s="46" t="s">
        <v>123</v>
      </c>
      <c r="AJ39" s="46" t="s">
        <v>123</v>
      </c>
      <c r="AK39" s="46" t="s">
        <v>123</v>
      </c>
      <c r="AL39" s="46" t="s">
        <v>123</v>
      </c>
      <c r="AM39" s="46">
        <v>24.971399999999999</v>
      </c>
    </row>
    <row r="40" spans="1:39" hidden="1" outlineLevel="1">
      <c r="A40" s="9">
        <v>41426</v>
      </c>
      <c r="B40" s="46">
        <v>27.912400000000002</v>
      </c>
      <c r="C40" s="46">
        <v>29.149899999999999</v>
      </c>
      <c r="D40" s="46">
        <v>32.605600000000003</v>
      </c>
      <c r="E40" s="46">
        <v>27.756</v>
      </c>
      <c r="F40" s="46">
        <v>24.036100000000001</v>
      </c>
      <c r="G40" s="46">
        <v>28.672000000000001</v>
      </c>
      <c r="H40" s="46">
        <v>29.316099999999999</v>
      </c>
      <c r="I40" s="46">
        <v>29.149899999999999</v>
      </c>
      <c r="J40" s="46">
        <v>32.605600000000003</v>
      </c>
      <c r="K40" s="46">
        <v>27.756</v>
      </c>
      <c r="L40" s="46">
        <v>24.036100000000001</v>
      </c>
      <c r="M40" s="46">
        <v>28.672000000000001</v>
      </c>
      <c r="N40" s="46">
        <v>29.316099999999999</v>
      </c>
      <c r="O40" s="46">
        <v>36.343000000000004</v>
      </c>
      <c r="P40" s="46">
        <v>36.343000000000004</v>
      </c>
      <c r="Q40" s="46" t="s">
        <v>123</v>
      </c>
      <c r="R40" s="46" t="s">
        <v>123</v>
      </c>
      <c r="S40" s="46" t="s">
        <v>123</v>
      </c>
      <c r="T40" s="46" t="s">
        <v>123</v>
      </c>
      <c r="U40" s="46">
        <v>17.317900000000002</v>
      </c>
      <c r="V40" s="46">
        <v>0</v>
      </c>
      <c r="W40" s="46">
        <v>17.317900000000002</v>
      </c>
      <c r="X40" s="46">
        <v>0</v>
      </c>
      <c r="Y40" s="46">
        <v>17.2</v>
      </c>
      <c r="Z40" s="46">
        <v>17.327000000000002</v>
      </c>
      <c r="AA40" s="46">
        <v>17.317900000000002</v>
      </c>
      <c r="AB40" s="46">
        <v>0</v>
      </c>
      <c r="AC40" s="46">
        <v>17.317900000000002</v>
      </c>
      <c r="AD40" s="46">
        <v>0</v>
      </c>
      <c r="AE40" s="46">
        <v>17.2</v>
      </c>
      <c r="AF40" s="46">
        <v>17.327000000000002</v>
      </c>
      <c r="AG40" s="46">
        <v>0</v>
      </c>
      <c r="AH40" s="46">
        <v>0</v>
      </c>
      <c r="AI40" s="46" t="s">
        <v>123</v>
      </c>
      <c r="AJ40" s="46" t="s">
        <v>123</v>
      </c>
      <c r="AK40" s="46" t="s">
        <v>123</v>
      </c>
      <c r="AL40" s="46" t="s">
        <v>123</v>
      </c>
      <c r="AM40" s="46">
        <v>25.418700000000001</v>
      </c>
    </row>
    <row r="41" spans="1:39" hidden="1" outlineLevel="1">
      <c r="A41" s="9">
        <v>41456</v>
      </c>
      <c r="B41" s="46">
        <v>27.310300000000002</v>
      </c>
      <c r="C41" s="46">
        <v>28.459399999999999</v>
      </c>
      <c r="D41" s="46">
        <v>32.566699999999997</v>
      </c>
      <c r="E41" s="46">
        <v>26.706600000000002</v>
      </c>
      <c r="F41" s="46">
        <v>23.004999999999999</v>
      </c>
      <c r="G41" s="46">
        <v>28.034700000000001</v>
      </c>
      <c r="H41" s="46">
        <v>27.313700000000001</v>
      </c>
      <c r="I41" s="46">
        <v>28.385100000000001</v>
      </c>
      <c r="J41" s="46">
        <v>32.365000000000002</v>
      </c>
      <c r="K41" s="46">
        <v>26.706600000000002</v>
      </c>
      <c r="L41" s="46">
        <v>23.004999999999999</v>
      </c>
      <c r="M41" s="46">
        <v>28.034700000000001</v>
      </c>
      <c r="N41" s="46">
        <v>27.313700000000001</v>
      </c>
      <c r="O41" s="46">
        <v>49.497900000000001</v>
      </c>
      <c r="P41" s="46">
        <v>49.497900000000001</v>
      </c>
      <c r="Q41" s="46">
        <v>0</v>
      </c>
      <c r="R41" s="46">
        <v>0</v>
      </c>
      <c r="S41" s="46" t="s">
        <v>123</v>
      </c>
      <c r="T41" s="46" t="s">
        <v>123</v>
      </c>
      <c r="U41" s="46">
        <v>17.806000000000001</v>
      </c>
      <c r="V41" s="46">
        <v>0</v>
      </c>
      <c r="W41" s="46">
        <v>17.806000000000001</v>
      </c>
      <c r="X41" s="46">
        <v>0</v>
      </c>
      <c r="Y41" s="46">
        <v>20.49</v>
      </c>
      <c r="Z41" s="46">
        <v>17.712900000000001</v>
      </c>
      <c r="AA41" s="46">
        <v>17.806000000000001</v>
      </c>
      <c r="AB41" s="46">
        <v>0</v>
      </c>
      <c r="AC41" s="46">
        <v>17.806000000000001</v>
      </c>
      <c r="AD41" s="46">
        <v>0</v>
      </c>
      <c r="AE41" s="46">
        <v>20.49</v>
      </c>
      <c r="AF41" s="46">
        <v>17.712900000000001</v>
      </c>
      <c r="AG41" s="46">
        <v>0</v>
      </c>
      <c r="AH41" s="46">
        <v>0</v>
      </c>
      <c r="AI41" s="46">
        <v>0</v>
      </c>
      <c r="AJ41" s="46">
        <v>0</v>
      </c>
      <c r="AK41" s="46" t="s">
        <v>123</v>
      </c>
      <c r="AL41" s="46" t="s">
        <v>123</v>
      </c>
      <c r="AM41" s="46">
        <v>25.1309</v>
      </c>
    </row>
    <row r="42" spans="1:39" hidden="1" outlineLevel="1">
      <c r="A42" s="9">
        <v>41487</v>
      </c>
      <c r="B42" s="46">
        <v>25.794699999999999</v>
      </c>
      <c r="C42" s="46">
        <v>26.268599999999999</v>
      </c>
      <c r="D42" s="46">
        <v>28.999600000000001</v>
      </c>
      <c r="E42" s="46">
        <v>25.3888</v>
      </c>
      <c r="F42" s="46">
        <v>22.574999999999999</v>
      </c>
      <c r="G42" s="46">
        <v>26.4816</v>
      </c>
      <c r="H42" s="46">
        <v>23.535499999999999</v>
      </c>
      <c r="I42" s="46">
        <v>26.264500000000002</v>
      </c>
      <c r="J42" s="46">
        <v>28.985600000000002</v>
      </c>
      <c r="K42" s="46">
        <v>25.3888</v>
      </c>
      <c r="L42" s="46">
        <v>22.574999999999999</v>
      </c>
      <c r="M42" s="46">
        <v>26.4816</v>
      </c>
      <c r="N42" s="46">
        <v>23.535499999999999</v>
      </c>
      <c r="O42" s="46">
        <v>41.3523</v>
      </c>
      <c r="P42" s="46">
        <v>41.3523</v>
      </c>
      <c r="Q42" s="46" t="s">
        <v>123</v>
      </c>
      <c r="R42" s="46" t="s">
        <v>123</v>
      </c>
      <c r="S42" s="46" t="s">
        <v>123</v>
      </c>
      <c r="T42" s="46" t="s">
        <v>123</v>
      </c>
      <c r="U42" s="46">
        <v>17.727900000000002</v>
      </c>
      <c r="V42" s="46">
        <v>0</v>
      </c>
      <c r="W42" s="46">
        <v>17.727900000000002</v>
      </c>
      <c r="X42" s="46">
        <v>0</v>
      </c>
      <c r="Y42" s="46">
        <v>19.055900000000001</v>
      </c>
      <c r="Z42" s="46">
        <v>17.685400000000001</v>
      </c>
      <c r="AA42" s="46">
        <v>17.727900000000002</v>
      </c>
      <c r="AB42" s="46">
        <v>0</v>
      </c>
      <c r="AC42" s="46">
        <v>17.727900000000002</v>
      </c>
      <c r="AD42" s="46">
        <v>0</v>
      </c>
      <c r="AE42" s="46">
        <v>19.055900000000001</v>
      </c>
      <c r="AF42" s="46">
        <v>17.685400000000001</v>
      </c>
      <c r="AG42" s="46">
        <v>0</v>
      </c>
      <c r="AH42" s="46">
        <v>0</v>
      </c>
      <c r="AI42" s="46" t="s">
        <v>123</v>
      </c>
      <c r="AJ42" s="46" t="s">
        <v>123</v>
      </c>
      <c r="AK42" s="46" t="s">
        <v>123</v>
      </c>
      <c r="AL42" s="46" t="s">
        <v>123</v>
      </c>
      <c r="AM42" s="46">
        <v>25.155000000000001</v>
      </c>
    </row>
    <row r="43" spans="1:39" hidden="1" outlineLevel="1">
      <c r="A43" s="9">
        <v>41518</v>
      </c>
      <c r="B43" s="46">
        <v>24.9239</v>
      </c>
      <c r="C43" s="46">
        <v>24.997399999999999</v>
      </c>
      <c r="D43" s="46">
        <v>25.7087</v>
      </c>
      <c r="E43" s="46">
        <v>24.725200000000001</v>
      </c>
      <c r="F43" s="46">
        <v>22.765799999999999</v>
      </c>
      <c r="G43" s="46">
        <v>25.831199999999999</v>
      </c>
      <c r="H43" s="46">
        <v>22.014199999999999</v>
      </c>
      <c r="I43" s="46">
        <v>24.997399999999999</v>
      </c>
      <c r="J43" s="46">
        <v>25.7087</v>
      </c>
      <c r="K43" s="46">
        <v>24.725200000000001</v>
      </c>
      <c r="L43" s="46">
        <v>22.765799999999999</v>
      </c>
      <c r="M43" s="46">
        <v>25.831199999999999</v>
      </c>
      <c r="N43" s="46">
        <v>22.014199999999999</v>
      </c>
      <c r="O43" s="46">
        <v>37.9694</v>
      </c>
      <c r="P43" s="46">
        <v>37.9694</v>
      </c>
      <c r="Q43" s="46" t="s">
        <v>123</v>
      </c>
      <c r="R43" s="46" t="s">
        <v>123</v>
      </c>
      <c r="S43" s="46" t="s">
        <v>123</v>
      </c>
      <c r="T43" s="46" t="s">
        <v>123</v>
      </c>
      <c r="U43" s="46">
        <v>18.0443</v>
      </c>
      <c r="V43" s="46">
        <v>0</v>
      </c>
      <c r="W43" s="46">
        <v>18.0443</v>
      </c>
      <c r="X43" s="46">
        <v>0</v>
      </c>
      <c r="Y43" s="46">
        <v>0</v>
      </c>
      <c r="Z43" s="46">
        <v>18.0443</v>
      </c>
      <c r="AA43" s="46">
        <v>18.0443</v>
      </c>
      <c r="AB43" s="46">
        <v>0</v>
      </c>
      <c r="AC43" s="46">
        <v>18.0443</v>
      </c>
      <c r="AD43" s="46">
        <v>0</v>
      </c>
      <c r="AE43" s="46">
        <v>0</v>
      </c>
      <c r="AF43" s="46">
        <v>18.0443</v>
      </c>
      <c r="AG43" s="46">
        <v>0</v>
      </c>
      <c r="AH43" s="46">
        <v>0</v>
      </c>
      <c r="AI43" s="46" t="s">
        <v>123</v>
      </c>
      <c r="AJ43" s="46" t="s">
        <v>123</v>
      </c>
      <c r="AK43" s="46" t="s">
        <v>123</v>
      </c>
      <c r="AL43" s="46" t="s">
        <v>123</v>
      </c>
      <c r="AM43" s="46">
        <v>25.2182</v>
      </c>
    </row>
    <row r="44" spans="1:39" hidden="1" outlineLevel="1">
      <c r="A44" s="9">
        <v>41548</v>
      </c>
      <c r="B44" s="46">
        <v>25.524000000000001</v>
      </c>
      <c r="C44" s="46">
        <v>25.846399999999999</v>
      </c>
      <c r="D44" s="46">
        <v>26.992100000000001</v>
      </c>
      <c r="E44" s="46">
        <v>25.370799999999999</v>
      </c>
      <c r="F44" s="46">
        <v>20.178599999999999</v>
      </c>
      <c r="G44" s="46">
        <v>27.8596</v>
      </c>
      <c r="H44" s="46">
        <v>23.866199999999999</v>
      </c>
      <c r="I44" s="46">
        <v>25.846299999999999</v>
      </c>
      <c r="J44" s="46">
        <v>26.992100000000001</v>
      </c>
      <c r="K44" s="46">
        <v>25.370799999999999</v>
      </c>
      <c r="L44" s="46">
        <v>20.178599999999999</v>
      </c>
      <c r="M44" s="46">
        <v>27.8596</v>
      </c>
      <c r="N44" s="46">
        <v>23.866199999999999</v>
      </c>
      <c r="O44" s="46">
        <v>37.600099999999998</v>
      </c>
      <c r="P44" s="46">
        <v>37.600099999999998</v>
      </c>
      <c r="Q44" s="46" t="s">
        <v>123</v>
      </c>
      <c r="R44" s="46" t="s">
        <v>123</v>
      </c>
      <c r="S44" s="46" t="s">
        <v>123</v>
      </c>
      <c r="T44" s="46" t="s">
        <v>123</v>
      </c>
      <c r="U44" s="46">
        <v>18.132899999999999</v>
      </c>
      <c r="V44" s="46">
        <v>0</v>
      </c>
      <c r="W44" s="46">
        <v>18.132899999999999</v>
      </c>
      <c r="X44" s="46">
        <v>0</v>
      </c>
      <c r="Y44" s="46">
        <v>20.947299999999998</v>
      </c>
      <c r="Z44" s="46">
        <v>17.972799999999999</v>
      </c>
      <c r="AA44" s="46">
        <v>18.132899999999999</v>
      </c>
      <c r="AB44" s="46">
        <v>0</v>
      </c>
      <c r="AC44" s="46">
        <v>18.132899999999999</v>
      </c>
      <c r="AD44" s="46">
        <v>0</v>
      </c>
      <c r="AE44" s="46">
        <v>20.947299999999998</v>
      </c>
      <c r="AF44" s="46">
        <v>17.972799999999999</v>
      </c>
      <c r="AG44" s="46">
        <v>0</v>
      </c>
      <c r="AH44" s="46">
        <v>0</v>
      </c>
      <c r="AI44" s="46" t="s">
        <v>123</v>
      </c>
      <c r="AJ44" s="46" t="s">
        <v>123</v>
      </c>
      <c r="AK44" s="46" t="s">
        <v>123</v>
      </c>
      <c r="AL44" s="46" t="s">
        <v>123</v>
      </c>
      <c r="AM44" s="46">
        <v>25.321899999999999</v>
      </c>
    </row>
    <row r="45" spans="1:39" hidden="1" outlineLevel="1">
      <c r="A45" s="9">
        <v>41579</v>
      </c>
      <c r="B45" s="46">
        <v>26.029399999999999</v>
      </c>
      <c r="C45" s="46">
        <v>26.576899999999998</v>
      </c>
      <c r="D45" s="46">
        <v>28.1388</v>
      </c>
      <c r="E45" s="46">
        <v>25.765899999999998</v>
      </c>
      <c r="F45" s="46">
        <v>22.14</v>
      </c>
      <c r="G45" s="46">
        <v>27.7789</v>
      </c>
      <c r="H45" s="46">
        <v>21.152799999999999</v>
      </c>
      <c r="I45" s="46">
        <v>26.852900000000002</v>
      </c>
      <c r="J45" s="46">
        <v>28.1388</v>
      </c>
      <c r="K45" s="46">
        <v>26.1568</v>
      </c>
      <c r="L45" s="46">
        <v>22.14</v>
      </c>
      <c r="M45" s="46">
        <v>27.7789</v>
      </c>
      <c r="N45" s="46">
        <v>22.9024</v>
      </c>
      <c r="O45" s="46">
        <v>16.580300000000001</v>
      </c>
      <c r="P45" s="46">
        <v>38</v>
      </c>
      <c r="Q45" s="46">
        <v>16.579999999999998</v>
      </c>
      <c r="R45" s="46">
        <v>0</v>
      </c>
      <c r="S45" s="46" t="s">
        <v>123</v>
      </c>
      <c r="T45" s="46">
        <v>16.579999999999998</v>
      </c>
      <c r="U45" s="46">
        <v>18.424900000000001</v>
      </c>
      <c r="V45" s="46">
        <v>0</v>
      </c>
      <c r="W45" s="46">
        <v>18.424900000000001</v>
      </c>
      <c r="X45" s="46">
        <v>0</v>
      </c>
      <c r="Y45" s="46">
        <v>20.154599999999999</v>
      </c>
      <c r="Z45" s="46">
        <v>18.328800000000001</v>
      </c>
      <c r="AA45" s="46">
        <v>18.424900000000001</v>
      </c>
      <c r="AB45" s="46">
        <v>0</v>
      </c>
      <c r="AC45" s="46">
        <v>18.424900000000001</v>
      </c>
      <c r="AD45" s="46">
        <v>0</v>
      </c>
      <c r="AE45" s="46">
        <v>20.154599999999999</v>
      </c>
      <c r="AF45" s="46">
        <v>18.328800000000001</v>
      </c>
      <c r="AG45" s="46">
        <v>0</v>
      </c>
      <c r="AH45" s="46">
        <v>0</v>
      </c>
      <c r="AI45" s="46">
        <v>0</v>
      </c>
      <c r="AJ45" s="46">
        <v>0</v>
      </c>
      <c r="AK45" s="46" t="s">
        <v>123</v>
      </c>
      <c r="AL45" s="46">
        <v>0</v>
      </c>
      <c r="AM45" s="46">
        <v>25.2698</v>
      </c>
    </row>
    <row r="46" spans="1:39" hidden="1" outlineLevel="1">
      <c r="A46" s="9">
        <v>41609</v>
      </c>
      <c r="B46" s="46">
        <v>25.9116</v>
      </c>
      <c r="C46" s="46">
        <v>26.487300000000001</v>
      </c>
      <c r="D46" s="46">
        <v>28.701599999999999</v>
      </c>
      <c r="E46" s="46">
        <v>25.525200000000002</v>
      </c>
      <c r="F46" s="46">
        <v>20.570900000000002</v>
      </c>
      <c r="G46" s="46">
        <v>26.7425</v>
      </c>
      <c r="H46" s="46">
        <v>26.2529</v>
      </c>
      <c r="I46" s="46">
        <v>26.5307</v>
      </c>
      <c r="J46" s="46">
        <v>28.701499999999999</v>
      </c>
      <c r="K46" s="46">
        <v>25.5853</v>
      </c>
      <c r="L46" s="46">
        <v>20.570900000000002</v>
      </c>
      <c r="M46" s="46">
        <v>26.7425</v>
      </c>
      <c r="N46" s="46">
        <v>26.791799999999999</v>
      </c>
      <c r="O46" s="46">
        <v>4.7199999999999999E-2</v>
      </c>
      <c r="P46" s="46">
        <v>36.992400000000004</v>
      </c>
      <c r="Q46" s="46">
        <v>0</v>
      </c>
      <c r="R46" s="46">
        <v>0</v>
      </c>
      <c r="S46" s="46" t="s">
        <v>123</v>
      </c>
      <c r="T46" s="46">
        <v>0</v>
      </c>
      <c r="U46" s="46">
        <v>16.829799999999999</v>
      </c>
      <c r="V46" s="46">
        <v>0</v>
      </c>
      <c r="W46" s="46">
        <v>16.829799999999999</v>
      </c>
      <c r="X46" s="46">
        <v>0</v>
      </c>
      <c r="Y46" s="46">
        <v>19.152999999999999</v>
      </c>
      <c r="Z46" s="46">
        <v>16.5336</v>
      </c>
      <c r="AA46" s="46">
        <v>16.829799999999999</v>
      </c>
      <c r="AB46" s="46">
        <v>0</v>
      </c>
      <c r="AC46" s="46">
        <v>16.829799999999999</v>
      </c>
      <c r="AD46" s="46">
        <v>0</v>
      </c>
      <c r="AE46" s="46">
        <v>19.152999999999999</v>
      </c>
      <c r="AF46" s="46">
        <v>16.5336</v>
      </c>
      <c r="AG46" s="46">
        <v>0</v>
      </c>
      <c r="AH46" s="46">
        <v>0</v>
      </c>
      <c r="AI46" s="46">
        <v>0</v>
      </c>
      <c r="AJ46" s="46">
        <v>0</v>
      </c>
      <c r="AK46" s="46" t="s">
        <v>123</v>
      </c>
      <c r="AL46" s="46">
        <v>0</v>
      </c>
      <c r="AM46" s="46">
        <v>25.4071</v>
      </c>
    </row>
    <row r="47" spans="1:39" hidden="1" outlineLevel="1">
      <c r="A47" s="9">
        <v>41640</v>
      </c>
      <c r="B47" s="46">
        <v>26.688099999999999</v>
      </c>
      <c r="C47" s="46">
        <v>27.486699999999999</v>
      </c>
      <c r="D47" s="46">
        <v>29.095199999999998</v>
      </c>
      <c r="E47" s="46">
        <v>26.802099999999999</v>
      </c>
      <c r="F47" s="46">
        <v>26.370100000000001</v>
      </c>
      <c r="G47" s="46">
        <v>27.4071</v>
      </c>
      <c r="H47" s="46">
        <v>24.485900000000001</v>
      </c>
      <c r="I47" s="46">
        <v>27.486699999999999</v>
      </c>
      <c r="J47" s="46">
        <v>29.095199999999998</v>
      </c>
      <c r="K47" s="46">
        <v>26.802099999999999</v>
      </c>
      <c r="L47" s="46">
        <v>26.370100000000001</v>
      </c>
      <c r="M47" s="46">
        <v>27.4071</v>
      </c>
      <c r="N47" s="46">
        <v>24.485900000000001</v>
      </c>
      <c r="O47" s="46">
        <v>37.548900000000003</v>
      </c>
      <c r="P47" s="46">
        <v>37.548900000000003</v>
      </c>
      <c r="Q47" s="46" t="s">
        <v>123</v>
      </c>
      <c r="R47" s="46" t="s">
        <v>123</v>
      </c>
      <c r="S47" s="46" t="s">
        <v>123</v>
      </c>
      <c r="T47" s="46" t="s">
        <v>123</v>
      </c>
      <c r="U47" s="46">
        <v>15.4472</v>
      </c>
      <c r="V47" s="46">
        <v>0</v>
      </c>
      <c r="W47" s="46">
        <v>15.4472</v>
      </c>
      <c r="X47" s="46">
        <v>0</v>
      </c>
      <c r="Y47" s="46">
        <v>0</v>
      </c>
      <c r="Z47" s="46">
        <v>15.4472</v>
      </c>
      <c r="AA47" s="46">
        <v>15.4472</v>
      </c>
      <c r="AB47" s="46">
        <v>0</v>
      </c>
      <c r="AC47" s="46">
        <v>15.4472</v>
      </c>
      <c r="AD47" s="46">
        <v>0</v>
      </c>
      <c r="AE47" s="46">
        <v>0</v>
      </c>
      <c r="AF47" s="46">
        <v>15.4472</v>
      </c>
      <c r="AG47" s="46">
        <v>0</v>
      </c>
      <c r="AH47" s="46">
        <v>0</v>
      </c>
      <c r="AI47" s="46" t="s">
        <v>123</v>
      </c>
      <c r="AJ47" s="46" t="s">
        <v>123</v>
      </c>
      <c r="AK47" s="46" t="s">
        <v>123</v>
      </c>
      <c r="AL47" s="46" t="s">
        <v>123</v>
      </c>
      <c r="AM47" s="46">
        <v>25.817699999999999</v>
      </c>
    </row>
    <row r="48" spans="1:39" hidden="1" outlineLevel="1">
      <c r="A48" s="9">
        <v>41671</v>
      </c>
      <c r="B48" s="46">
        <v>25.703399999999998</v>
      </c>
      <c r="C48" s="46">
        <v>26.206600000000002</v>
      </c>
      <c r="D48" s="46">
        <v>28.986599999999999</v>
      </c>
      <c r="E48" s="46">
        <v>24.921700000000001</v>
      </c>
      <c r="F48" s="46">
        <v>24.390999999999998</v>
      </c>
      <c r="G48" s="46">
        <v>25.817699999999999</v>
      </c>
      <c r="H48" s="46">
        <v>21.410799999999998</v>
      </c>
      <c r="I48" s="46">
        <v>26.206499999999998</v>
      </c>
      <c r="J48" s="46">
        <v>28.9863</v>
      </c>
      <c r="K48" s="46">
        <v>24.921700000000001</v>
      </c>
      <c r="L48" s="46">
        <v>24.390999999999998</v>
      </c>
      <c r="M48" s="46">
        <v>25.817699999999999</v>
      </c>
      <c r="N48" s="46">
        <v>21.410799999999998</v>
      </c>
      <c r="O48" s="46">
        <v>37.5364</v>
      </c>
      <c r="P48" s="46">
        <v>37.5364</v>
      </c>
      <c r="Q48" s="46">
        <v>0</v>
      </c>
      <c r="R48" s="46" t="s">
        <v>123</v>
      </c>
      <c r="S48" s="46" t="s">
        <v>123</v>
      </c>
      <c r="T48" s="46">
        <v>0</v>
      </c>
      <c r="U48" s="46">
        <v>10.607699999999999</v>
      </c>
      <c r="V48" s="46">
        <v>0</v>
      </c>
      <c r="W48" s="46">
        <v>10.607699999999999</v>
      </c>
      <c r="X48" s="46">
        <v>0</v>
      </c>
      <c r="Y48" s="46">
        <v>0</v>
      </c>
      <c r="Z48" s="46">
        <v>10.607699999999999</v>
      </c>
      <c r="AA48" s="46">
        <v>16.742699999999999</v>
      </c>
      <c r="AB48" s="46">
        <v>0</v>
      </c>
      <c r="AC48" s="46">
        <v>16.742699999999999</v>
      </c>
      <c r="AD48" s="46">
        <v>0</v>
      </c>
      <c r="AE48" s="46">
        <v>0</v>
      </c>
      <c r="AF48" s="46">
        <v>16.742699999999999</v>
      </c>
      <c r="AG48" s="46">
        <v>9.6914999999999996</v>
      </c>
      <c r="AH48" s="46">
        <v>0</v>
      </c>
      <c r="AI48" s="46">
        <v>9.6914999999999996</v>
      </c>
      <c r="AJ48" s="46" t="s">
        <v>123</v>
      </c>
      <c r="AK48" s="46" t="s">
        <v>123</v>
      </c>
      <c r="AL48" s="46">
        <v>9.6914999999999996</v>
      </c>
      <c r="AM48" s="46">
        <v>25.4192</v>
      </c>
    </row>
    <row r="49" spans="1:39" hidden="1" outlineLevel="1">
      <c r="A49" s="9">
        <v>41699</v>
      </c>
      <c r="B49" s="46">
        <v>26.020199999999999</v>
      </c>
      <c r="C49" s="46">
        <v>26.809799999999999</v>
      </c>
      <c r="D49" s="46">
        <v>28.060700000000001</v>
      </c>
      <c r="E49" s="46">
        <v>26.084499999999998</v>
      </c>
      <c r="F49" s="46">
        <v>23.997900000000001</v>
      </c>
      <c r="G49" s="46">
        <v>26.5702</v>
      </c>
      <c r="H49" s="46">
        <v>25.476800000000001</v>
      </c>
      <c r="I49" s="46">
        <v>26.809799999999999</v>
      </c>
      <c r="J49" s="46">
        <v>28.060600000000001</v>
      </c>
      <c r="K49" s="46">
        <v>26.084499999999998</v>
      </c>
      <c r="L49" s="46">
        <v>23.997900000000001</v>
      </c>
      <c r="M49" s="46">
        <v>26.5702</v>
      </c>
      <c r="N49" s="46">
        <v>25.476800000000001</v>
      </c>
      <c r="O49" s="46">
        <v>36.648600000000002</v>
      </c>
      <c r="P49" s="46">
        <v>36.648600000000002</v>
      </c>
      <c r="Q49" s="46">
        <v>0</v>
      </c>
      <c r="R49" s="46" t="s">
        <v>123</v>
      </c>
      <c r="S49" s="46" t="s">
        <v>123</v>
      </c>
      <c r="T49" s="46">
        <v>0</v>
      </c>
      <c r="U49" s="46">
        <v>14.5443</v>
      </c>
      <c r="V49" s="46">
        <v>0</v>
      </c>
      <c r="W49" s="46">
        <v>14.5443</v>
      </c>
      <c r="X49" s="46">
        <v>0</v>
      </c>
      <c r="Y49" s="46">
        <v>22.248899999999999</v>
      </c>
      <c r="Z49" s="46">
        <v>12.985099999999999</v>
      </c>
      <c r="AA49" s="46">
        <v>22.115600000000001</v>
      </c>
      <c r="AB49" s="46">
        <v>0</v>
      </c>
      <c r="AC49" s="46">
        <v>22.115600000000001</v>
      </c>
      <c r="AD49" s="46">
        <v>0</v>
      </c>
      <c r="AE49" s="46">
        <v>22.248899999999999</v>
      </c>
      <c r="AF49" s="46">
        <v>22.069600000000001</v>
      </c>
      <c r="AG49" s="46">
        <v>0.1</v>
      </c>
      <c r="AH49" s="46">
        <v>0</v>
      </c>
      <c r="AI49" s="46">
        <v>0.1</v>
      </c>
      <c r="AJ49" s="46" t="s">
        <v>123</v>
      </c>
      <c r="AK49" s="46" t="s">
        <v>123</v>
      </c>
      <c r="AL49" s="46">
        <v>0.1</v>
      </c>
      <c r="AM49" s="46">
        <v>25.297999999999998</v>
      </c>
    </row>
    <row r="50" spans="1:39" hidden="1" outlineLevel="1">
      <c r="A50" s="9">
        <v>41730</v>
      </c>
      <c r="B50" s="46">
        <v>26.882000000000001</v>
      </c>
      <c r="C50" s="46">
        <v>27.549700000000001</v>
      </c>
      <c r="D50" s="46">
        <v>29.552</v>
      </c>
      <c r="E50" s="46">
        <v>26.6508</v>
      </c>
      <c r="F50" s="46">
        <v>23.369199999999999</v>
      </c>
      <c r="G50" s="46">
        <v>26.287400000000002</v>
      </c>
      <c r="H50" s="46">
        <v>31.430199999999999</v>
      </c>
      <c r="I50" s="46">
        <v>27.183599999999998</v>
      </c>
      <c r="J50" s="46">
        <v>28.435300000000002</v>
      </c>
      <c r="K50" s="46">
        <v>26.6508</v>
      </c>
      <c r="L50" s="46">
        <v>23.369199999999999</v>
      </c>
      <c r="M50" s="46">
        <v>26.287400000000002</v>
      </c>
      <c r="N50" s="46">
        <v>31.430199999999999</v>
      </c>
      <c r="O50" s="46">
        <v>49.987499999999997</v>
      </c>
      <c r="P50" s="46">
        <v>49.987499999999997</v>
      </c>
      <c r="Q50" s="46" t="s">
        <v>123</v>
      </c>
      <c r="R50" s="46" t="s">
        <v>123</v>
      </c>
      <c r="S50" s="46" t="s">
        <v>123</v>
      </c>
      <c r="T50" s="46" t="s">
        <v>123</v>
      </c>
      <c r="U50" s="46">
        <v>25.657399999999999</v>
      </c>
      <c r="V50" s="46">
        <v>0</v>
      </c>
      <c r="W50" s="46">
        <v>25.657399999999999</v>
      </c>
      <c r="X50" s="46">
        <v>0</v>
      </c>
      <c r="Y50" s="46">
        <v>0</v>
      </c>
      <c r="Z50" s="46">
        <v>25.657399999999999</v>
      </c>
      <c r="AA50" s="46">
        <v>25.657399999999999</v>
      </c>
      <c r="AB50" s="46">
        <v>0</v>
      </c>
      <c r="AC50" s="46">
        <v>25.657399999999999</v>
      </c>
      <c r="AD50" s="46">
        <v>0</v>
      </c>
      <c r="AE50" s="46">
        <v>0</v>
      </c>
      <c r="AF50" s="46">
        <v>25.657399999999999</v>
      </c>
      <c r="AG50" s="46">
        <v>0</v>
      </c>
      <c r="AH50" s="46">
        <v>0</v>
      </c>
      <c r="AI50" s="46" t="s">
        <v>123</v>
      </c>
      <c r="AJ50" s="46" t="s">
        <v>123</v>
      </c>
      <c r="AK50" s="46" t="s">
        <v>123</v>
      </c>
      <c r="AL50" s="46" t="s">
        <v>123</v>
      </c>
      <c r="AM50" s="46">
        <v>25.357399999999998</v>
      </c>
    </row>
    <row r="51" spans="1:39" hidden="1" outlineLevel="1">
      <c r="A51" s="9">
        <v>41760</v>
      </c>
      <c r="B51" s="46">
        <v>27.4085</v>
      </c>
      <c r="C51" s="46">
        <v>28.0183</v>
      </c>
      <c r="D51" s="46">
        <v>28.6723</v>
      </c>
      <c r="E51" s="46">
        <v>27.630099999999999</v>
      </c>
      <c r="F51" s="46">
        <v>27.3443</v>
      </c>
      <c r="G51" s="46">
        <v>27.395499999999998</v>
      </c>
      <c r="H51" s="46">
        <v>32.617199999999997</v>
      </c>
      <c r="I51" s="46">
        <v>28.0183</v>
      </c>
      <c r="J51" s="46">
        <v>28.6723</v>
      </c>
      <c r="K51" s="46">
        <v>27.630099999999999</v>
      </c>
      <c r="L51" s="46">
        <v>27.3443</v>
      </c>
      <c r="M51" s="46">
        <v>27.395499999999998</v>
      </c>
      <c r="N51" s="46">
        <v>32.617199999999997</v>
      </c>
      <c r="O51" s="46">
        <v>36.918100000000003</v>
      </c>
      <c r="P51" s="46">
        <v>36.918100000000003</v>
      </c>
      <c r="Q51" s="46" t="s">
        <v>123</v>
      </c>
      <c r="R51" s="46" t="s">
        <v>123</v>
      </c>
      <c r="S51" s="46" t="s">
        <v>123</v>
      </c>
      <c r="T51" s="46" t="s">
        <v>123</v>
      </c>
      <c r="U51" s="46">
        <v>30.651900000000001</v>
      </c>
      <c r="V51" s="46">
        <v>0</v>
      </c>
      <c r="W51" s="46">
        <v>30.651900000000001</v>
      </c>
      <c r="X51" s="46">
        <v>0</v>
      </c>
      <c r="Y51" s="46">
        <v>32.782899999999998</v>
      </c>
      <c r="Z51" s="46">
        <v>29.650099999999998</v>
      </c>
      <c r="AA51" s="46">
        <v>30.651900000000001</v>
      </c>
      <c r="AB51" s="46">
        <v>0</v>
      </c>
      <c r="AC51" s="46">
        <v>30.651900000000001</v>
      </c>
      <c r="AD51" s="46">
        <v>0</v>
      </c>
      <c r="AE51" s="46">
        <v>32.782899999999998</v>
      </c>
      <c r="AF51" s="46">
        <v>29.650099999999998</v>
      </c>
      <c r="AG51" s="46">
        <v>0</v>
      </c>
      <c r="AH51" s="46">
        <v>0</v>
      </c>
      <c r="AI51" s="46" t="s">
        <v>123</v>
      </c>
      <c r="AJ51" s="46" t="s">
        <v>123</v>
      </c>
      <c r="AK51" s="46" t="s">
        <v>123</v>
      </c>
      <c r="AL51" s="46" t="s">
        <v>123</v>
      </c>
      <c r="AM51" s="46">
        <v>25.377600000000001</v>
      </c>
    </row>
    <row r="52" spans="1:39" hidden="1" outlineLevel="1">
      <c r="A52" s="9">
        <v>41791</v>
      </c>
      <c r="B52" s="46">
        <v>27.866599999999998</v>
      </c>
      <c r="C52" s="46">
        <v>27.953900000000001</v>
      </c>
      <c r="D52" s="46">
        <v>29.220099999999999</v>
      </c>
      <c r="E52" s="46">
        <v>27.052499999999998</v>
      </c>
      <c r="F52" s="46">
        <v>24.398299999999999</v>
      </c>
      <c r="G52" s="46">
        <v>26.692699999999999</v>
      </c>
      <c r="H52" s="46">
        <v>31.3765</v>
      </c>
      <c r="I52" s="46">
        <v>27.953900000000001</v>
      </c>
      <c r="J52" s="46">
        <v>29.220099999999999</v>
      </c>
      <c r="K52" s="46">
        <v>27.052499999999998</v>
      </c>
      <c r="L52" s="46">
        <v>24.398299999999999</v>
      </c>
      <c r="M52" s="46">
        <v>26.692699999999999</v>
      </c>
      <c r="N52" s="46">
        <v>31.3765</v>
      </c>
      <c r="O52" s="46">
        <v>38.161700000000003</v>
      </c>
      <c r="P52" s="46">
        <v>38.161700000000003</v>
      </c>
      <c r="Q52" s="46" t="s">
        <v>123</v>
      </c>
      <c r="R52" s="46" t="s">
        <v>123</v>
      </c>
      <c r="S52" s="46" t="s">
        <v>123</v>
      </c>
      <c r="T52" s="46" t="s">
        <v>123</v>
      </c>
      <c r="U52" s="46">
        <v>37.567399999999999</v>
      </c>
      <c r="V52" s="46">
        <v>0</v>
      </c>
      <c r="W52" s="46">
        <v>37.567399999999999</v>
      </c>
      <c r="X52" s="46">
        <v>0</v>
      </c>
      <c r="Y52" s="46">
        <v>0</v>
      </c>
      <c r="Z52" s="46">
        <v>37.567399999999999</v>
      </c>
      <c r="AA52" s="46">
        <v>37.567399999999999</v>
      </c>
      <c r="AB52" s="46">
        <v>0</v>
      </c>
      <c r="AC52" s="46">
        <v>37.567399999999999</v>
      </c>
      <c r="AD52" s="46">
        <v>0</v>
      </c>
      <c r="AE52" s="46">
        <v>0</v>
      </c>
      <c r="AF52" s="46">
        <v>37.567399999999999</v>
      </c>
      <c r="AG52" s="46">
        <v>0</v>
      </c>
      <c r="AH52" s="46">
        <v>0</v>
      </c>
      <c r="AI52" s="46" t="s">
        <v>123</v>
      </c>
      <c r="AJ52" s="46" t="s">
        <v>123</v>
      </c>
      <c r="AK52" s="46" t="s">
        <v>123</v>
      </c>
      <c r="AL52" s="46" t="s">
        <v>123</v>
      </c>
      <c r="AM52" s="46">
        <v>25.5547</v>
      </c>
    </row>
    <row r="53" spans="1:39" hidden="1" outlineLevel="1">
      <c r="A53" s="9">
        <v>41821</v>
      </c>
      <c r="B53" s="46">
        <v>27.4757</v>
      </c>
      <c r="C53" s="46">
        <v>28.430800000000001</v>
      </c>
      <c r="D53" s="46">
        <v>30.130600000000001</v>
      </c>
      <c r="E53" s="46">
        <v>27.120200000000001</v>
      </c>
      <c r="F53" s="46">
        <v>24.767800000000001</v>
      </c>
      <c r="G53" s="46">
        <v>27.2684</v>
      </c>
      <c r="H53" s="46">
        <v>30.349599999999999</v>
      </c>
      <c r="I53" s="46">
        <v>28.430800000000001</v>
      </c>
      <c r="J53" s="46">
        <v>30.130600000000001</v>
      </c>
      <c r="K53" s="46">
        <v>27.120200000000001</v>
      </c>
      <c r="L53" s="46">
        <v>24.767800000000001</v>
      </c>
      <c r="M53" s="46">
        <v>27.2684</v>
      </c>
      <c r="N53" s="46">
        <v>30.349599999999999</v>
      </c>
      <c r="O53" s="46">
        <v>37.681699999999999</v>
      </c>
      <c r="P53" s="46">
        <v>37.681699999999999</v>
      </c>
      <c r="Q53" s="46" t="s">
        <v>123</v>
      </c>
      <c r="R53" s="46" t="s">
        <v>123</v>
      </c>
      <c r="S53" s="46" t="s">
        <v>123</v>
      </c>
      <c r="T53" s="46" t="s">
        <v>123</v>
      </c>
      <c r="U53" s="46">
        <v>19.6492</v>
      </c>
      <c r="V53" s="46">
        <v>0</v>
      </c>
      <c r="W53" s="46">
        <v>19.6492</v>
      </c>
      <c r="X53" s="46">
        <v>0</v>
      </c>
      <c r="Y53" s="46">
        <v>0</v>
      </c>
      <c r="Z53" s="46">
        <v>19.6492</v>
      </c>
      <c r="AA53" s="46">
        <v>19.6492</v>
      </c>
      <c r="AB53" s="46">
        <v>0</v>
      </c>
      <c r="AC53" s="46">
        <v>19.6492</v>
      </c>
      <c r="AD53" s="46">
        <v>0</v>
      </c>
      <c r="AE53" s="46">
        <v>0</v>
      </c>
      <c r="AF53" s="46">
        <v>19.6492</v>
      </c>
      <c r="AG53" s="46">
        <v>0</v>
      </c>
      <c r="AH53" s="46">
        <v>0</v>
      </c>
      <c r="AI53" s="46" t="s">
        <v>123</v>
      </c>
      <c r="AJ53" s="46" t="s">
        <v>123</v>
      </c>
      <c r="AK53" s="46" t="s">
        <v>123</v>
      </c>
      <c r="AL53" s="46" t="s">
        <v>123</v>
      </c>
      <c r="AM53" s="46">
        <v>25.1051</v>
      </c>
    </row>
    <row r="54" spans="1:39" hidden="1" outlineLevel="1">
      <c r="A54" s="9">
        <v>41852</v>
      </c>
      <c r="B54" s="46">
        <v>26.851099999999999</v>
      </c>
      <c r="C54" s="46">
        <v>28.363600000000002</v>
      </c>
      <c r="D54" s="46">
        <v>30.381599999999999</v>
      </c>
      <c r="E54" s="46">
        <v>26.918500000000002</v>
      </c>
      <c r="F54" s="46">
        <v>24.263200000000001</v>
      </c>
      <c r="G54" s="46">
        <v>28.217099999999999</v>
      </c>
      <c r="H54" s="46">
        <v>23.733000000000001</v>
      </c>
      <c r="I54" s="46">
        <v>28.363099999999999</v>
      </c>
      <c r="J54" s="46">
        <v>30.380600000000001</v>
      </c>
      <c r="K54" s="46">
        <v>26.918500000000002</v>
      </c>
      <c r="L54" s="46">
        <v>24.263200000000001</v>
      </c>
      <c r="M54" s="46">
        <v>28.217099999999999</v>
      </c>
      <c r="N54" s="46">
        <v>23.733000000000001</v>
      </c>
      <c r="O54" s="46">
        <v>36.701000000000001</v>
      </c>
      <c r="P54" s="46">
        <v>36.701000000000001</v>
      </c>
      <c r="Q54" s="46" t="s">
        <v>123</v>
      </c>
      <c r="R54" s="46" t="s">
        <v>123</v>
      </c>
      <c r="S54" s="46" t="s">
        <v>123</v>
      </c>
      <c r="T54" s="46" t="s">
        <v>123</v>
      </c>
      <c r="U54" s="46">
        <v>18.164899999999999</v>
      </c>
      <c r="V54" s="46">
        <v>0</v>
      </c>
      <c r="W54" s="46">
        <v>18.164899999999999</v>
      </c>
      <c r="X54" s="46">
        <v>0</v>
      </c>
      <c r="Y54" s="46">
        <v>0</v>
      </c>
      <c r="Z54" s="46">
        <v>18.164899999999999</v>
      </c>
      <c r="AA54" s="46">
        <v>18.164899999999999</v>
      </c>
      <c r="AB54" s="46">
        <v>0</v>
      </c>
      <c r="AC54" s="46">
        <v>18.164899999999999</v>
      </c>
      <c r="AD54" s="46">
        <v>0</v>
      </c>
      <c r="AE54" s="46">
        <v>0</v>
      </c>
      <c r="AF54" s="46">
        <v>18.164899999999999</v>
      </c>
      <c r="AG54" s="46">
        <v>0</v>
      </c>
      <c r="AH54" s="46">
        <v>0</v>
      </c>
      <c r="AI54" s="46" t="s">
        <v>123</v>
      </c>
      <c r="AJ54" s="46" t="s">
        <v>123</v>
      </c>
      <c r="AK54" s="46" t="s">
        <v>123</v>
      </c>
      <c r="AL54" s="46" t="s">
        <v>123</v>
      </c>
      <c r="AM54" s="46">
        <v>22.684699999999999</v>
      </c>
    </row>
    <row r="55" spans="1:39" hidden="1" outlineLevel="1">
      <c r="A55" s="9">
        <v>41883</v>
      </c>
      <c r="B55" s="46">
        <v>25.055499999999999</v>
      </c>
      <c r="C55" s="46">
        <v>26.338899999999999</v>
      </c>
      <c r="D55" s="46">
        <v>28.499400000000001</v>
      </c>
      <c r="E55" s="46">
        <v>25.118400000000001</v>
      </c>
      <c r="F55" s="46">
        <v>21.933</v>
      </c>
      <c r="G55" s="46">
        <v>27.0642</v>
      </c>
      <c r="H55" s="46">
        <v>24.964200000000002</v>
      </c>
      <c r="I55" s="46">
        <v>26.351299999999998</v>
      </c>
      <c r="J55" s="46">
        <v>28.499600000000001</v>
      </c>
      <c r="K55" s="46">
        <v>25.1358</v>
      </c>
      <c r="L55" s="46">
        <v>21.933</v>
      </c>
      <c r="M55" s="46">
        <v>27.0642</v>
      </c>
      <c r="N55" s="46">
        <v>25.284700000000001</v>
      </c>
      <c r="O55" s="46">
        <v>13.508599999999999</v>
      </c>
      <c r="P55" s="46">
        <v>16.9923</v>
      </c>
      <c r="Q55" s="46">
        <v>13.49</v>
      </c>
      <c r="R55" s="46" t="s">
        <v>123</v>
      </c>
      <c r="S55" s="46" t="s">
        <v>123</v>
      </c>
      <c r="T55" s="46">
        <v>13.49</v>
      </c>
      <c r="U55" s="46">
        <v>13.407299999999999</v>
      </c>
      <c r="V55" s="46">
        <v>0</v>
      </c>
      <c r="W55" s="46">
        <v>13.407299999999999</v>
      </c>
      <c r="X55" s="46">
        <v>0</v>
      </c>
      <c r="Y55" s="46">
        <v>0</v>
      </c>
      <c r="Z55" s="46">
        <v>13.407299999999999</v>
      </c>
      <c r="AA55" s="46">
        <v>14.2477</v>
      </c>
      <c r="AB55" s="46">
        <v>0</v>
      </c>
      <c r="AC55" s="46">
        <v>14.2477</v>
      </c>
      <c r="AD55" s="46">
        <v>0</v>
      </c>
      <c r="AE55" s="46">
        <v>0</v>
      </c>
      <c r="AF55" s="46">
        <v>14.2477</v>
      </c>
      <c r="AG55" s="46">
        <v>11.159000000000001</v>
      </c>
      <c r="AH55" s="46">
        <v>0</v>
      </c>
      <c r="AI55" s="46">
        <v>11.159000000000001</v>
      </c>
      <c r="AJ55" s="46" t="s">
        <v>123</v>
      </c>
      <c r="AK55" s="46" t="s">
        <v>123</v>
      </c>
      <c r="AL55" s="46">
        <v>11.159000000000001</v>
      </c>
      <c r="AM55" s="46">
        <v>21.562000000000001</v>
      </c>
    </row>
    <row r="56" spans="1:39" hidden="1" outlineLevel="1">
      <c r="A56" s="9">
        <v>41913</v>
      </c>
      <c r="B56" s="46">
        <v>25.354399999999998</v>
      </c>
      <c r="C56" s="46">
        <v>26.9771</v>
      </c>
      <c r="D56" s="46">
        <v>29.2486</v>
      </c>
      <c r="E56" s="46">
        <v>25.7944</v>
      </c>
      <c r="F56" s="46">
        <v>23.7714</v>
      </c>
      <c r="G56" s="46">
        <v>26.840499999999999</v>
      </c>
      <c r="H56" s="46">
        <v>23.047999999999998</v>
      </c>
      <c r="I56" s="46">
        <v>26.9771</v>
      </c>
      <c r="J56" s="46">
        <v>29.248699999999999</v>
      </c>
      <c r="K56" s="46">
        <v>25.7944</v>
      </c>
      <c r="L56" s="46">
        <v>23.7714</v>
      </c>
      <c r="M56" s="46">
        <v>26.840499999999999</v>
      </c>
      <c r="N56" s="46">
        <v>23.047999999999998</v>
      </c>
      <c r="O56" s="46">
        <v>19.4057</v>
      </c>
      <c r="P56" s="46">
        <v>19.4057</v>
      </c>
      <c r="Q56" s="46" t="s">
        <v>123</v>
      </c>
      <c r="R56" s="46" t="s">
        <v>123</v>
      </c>
      <c r="S56" s="46" t="s">
        <v>123</v>
      </c>
      <c r="T56" s="46" t="s">
        <v>123</v>
      </c>
      <c r="U56" s="46">
        <v>8.3360000000000003</v>
      </c>
      <c r="V56" s="46">
        <v>0</v>
      </c>
      <c r="W56" s="46">
        <v>8.3360000000000003</v>
      </c>
      <c r="X56" s="46">
        <v>0</v>
      </c>
      <c r="Y56" s="46">
        <v>0</v>
      </c>
      <c r="Z56" s="46">
        <v>8.3360000000000003</v>
      </c>
      <c r="AA56" s="46">
        <v>8.3360000000000003</v>
      </c>
      <c r="AB56" s="46">
        <v>0</v>
      </c>
      <c r="AC56" s="46">
        <v>8.3360000000000003</v>
      </c>
      <c r="AD56" s="46">
        <v>0</v>
      </c>
      <c r="AE56" s="46">
        <v>0</v>
      </c>
      <c r="AF56" s="46">
        <v>8.3360000000000003</v>
      </c>
      <c r="AG56" s="46">
        <v>0</v>
      </c>
      <c r="AH56" s="46">
        <v>0</v>
      </c>
      <c r="AI56" s="46" t="s">
        <v>123</v>
      </c>
      <c r="AJ56" s="46" t="s">
        <v>123</v>
      </c>
      <c r="AK56" s="46" t="s">
        <v>123</v>
      </c>
      <c r="AL56" s="46" t="s">
        <v>123</v>
      </c>
      <c r="AM56" s="46">
        <v>21.719899999999999</v>
      </c>
    </row>
    <row r="57" spans="1:39" hidden="1" outlineLevel="1">
      <c r="A57" s="9">
        <v>41944</v>
      </c>
      <c r="B57" s="46">
        <v>25.379899999999999</v>
      </c>
      <c r="C57" s="46">
        <v>27.7349</v>
      </c>
      <c r="D57" s="46">
        <v>29.870899999999999</v>
      </c>
      <c r="E57" s="46">
        <v>26.8292</v>
      </c>
      <c r="F57" s="46">
        <v>25.129899999999999</v>
      </c>
      <c r="G57" s="46">
        <v>27.1037</v>
      </c>
      <c r="H57" s="46">
        <v>27.5182</v>
      </c>
      <c r="I57" s="46">
        <v>27.9254</v>
      </c>
      <c r="J57" s="46">
        <v>29.869700000000002</v>
      </c>
      <c r="K57" s="46">
        <v>27.0929</v>
      </c>
      <c r="L57" s="46">
        <v>25.129899999999999</v>
      </c>
      <c r="M57" s="46">
        <v>27.1037</v>
      </c>
      <c r="N57" s="46">
        <v>30.5427</v>
      </c>
      <c r="O57" s="46">
        <v>0.24249999999999999</v>
      </c>
      <c r="P57" s="46">
        <v>47.7774</v>
      </c>
      <c r="Q57" s="46">
        <v>0.1</v>
      </c>
      <c r="R57" s="46" t="s">
        <v>123</v>
      </c>
      <c r="S57" s="46" t="s">
        <v>123</v>
      </c>
      <c r="T57" s="46">
        <v>0.1</v>
      </c>
      <c r="U57" s="46">
        <v>18.9682</v>
      </c>
      <c r="V57" s="46">
        <v>0</v>
      </c>
      <c r="W57" s="46">
        <v>18.9682</v>
      </c>
      <c r="X57" s="46">
        <v>0</v>
      </c>
      <c r="Y57" s="46">
        <v>0</v>
      </c>
      <c r="Z57" s="46">
        <v>18.9682</v>
      </c>
      <c r="AA57" s="46">
        <v>20.043800000000001</v>
      </c>
      <c r="AB57" s="46">
        <v>0</v>
      </c>
      <c r="AC57" s="46">
        <v>20.043800000000001</v>
      </c>
      <c r="AD57" s="46">
        <v>0</v>
      </c>
      <c r="AE57" s="46">
        <v>0</v>
      </c>
      <c r="AF57" s="46">
        <v>20.043800000000001</v>
      </c>
      <c r="AG57" s="46">
        <v>5.7889999999999997</v>
      </c>
      <c r="AH57" s="46">
        <v>0</v>
      </c>
      <c r="AI57" s="46">
        <v>5.7889999999999997</v>
      </c>
      <c r="AJ57" s="46" t="s">
        <v>123</v>
      </c>
      <c r="AK57" s="46" t="s">
        <v>123</v>
      </c>
      <c r="AL57" s="46">
        <v>5.7889999999999997</v>
      </c>
      <c r="AM57" s="46">
        <v>21.864000000000001</v>
      </c>
    </row>
    <row r="58" spans="1:39" hidden="1" outlineLevel="1">
      <c r="A58" s="9">
        <v>41974</v>
      </c>
      <c r="B58" s="46">
        <v>24.553599999999999</v>
      </c>
      <c r="C58" s="46">
        <v>27.448699999999999</v>
      </c>
      <c r="D58" s="46">
        <v>30.3447</v>
      </c>
      <c r="E58" s="46">
        <v>26.2334</v>
      </c>
      <c r="F58" s="46">
        <v>26.823499999999999</v>
      </c>
      <c r="G58" s="46">
        <v>26.521899999999999</v>
      </c>
      <c r="H58" s="46">
        <v>23.698899999999998</v>
      </c>
      <c r="I58" s="46">
        <v>27.558299999999999</v>
      </c>
      <c r="J58" s="46">
        <v>30.3446</v>
      </c>
      <c r="K58" s="46">
        <v>26.378</v>
      </c>
      <c r="L58" s="46">
        <v>26.823499999999999</v>
      </c>
      <c r="M58" s="46">
        <v>26.521899999999999</v>
      </c>
      <c r="N58" s="46">
        <v>24.890999999999998</v>
      </c>
      <c r="O58" s="46">
        <v>10.7659</v>
      </c>
      <c r="P58" s="46">
        <v>35.3643</v>
      </c>
      <c r="Q58" s="46">
        <v>10.739699999999999</v>
      </c>
      <c r="R58" s="46" t="s">
        <v>123</v>
      </c>
      <c r="S58" s="46" t="s">
        <v>123</v>
      </c>
      <c r="T58" s="46">
        <v>10.739699999999999</v>
      </c>
      <c r="U58" s="46">
        <v>10.301299999999999</v>
      </c>
      <c r="V58" s="46">
        <v>0</v>
      </c>
      <c r="W58" s="46">
        <v>10.301299999999999</v>
      </c>
      <c r="X58" s="46">
        <v>0</v>
      </c>
      <c r="Y58" s="46">
        <v>0</v>
      </c>
      <c r="Z58" s="46">
        <v>10.301299999999999</v>
      </c>
      <c r="AA58" s="46">
        <v>10.301299999999999</v>
      </c>
      <c r="AB58" s="46">
        <v>0</v>
      </c>
      <c r="AC58" s="46">
        <v>10.301299999999999</v>
      </c>
      <c r="AD58" s="46">
        <v>0</v>
      </c>
      <c r="AE58" s="46">
        <v>0</v>
      </c>
      <c r="AF58" s="46">
        <v>10.301299999999999</v>
      </c>
      <c r="AG58" s="46">
        <v>0</v>
      </c>
      <c r="AH58" s="46">
        <v>0</v>
      </c>
      <c r="AI58" s="46">
        <v>0</v>
      </c>
      <c r="AJ58" s="46" t="s">
        <v>123</v>
      </c>
      <c r="AK58" s="46" t="s">
        <v>123</v>
      </c>
      <c r="AL58" s="46">
        <v>0</v>
      </c>
      <c r="AM58" s="46">
        <v>22.4497</v>
      </c>
    </row>
    <row r="59" spans="1:39" hidden="1" outlineLevel="1">
      <c r="A59" s="9">
        <v>42005</v>
      </c>
      <c r="B59" s="46">
        <v>24.897200000000002</v>
      </c>
      <c r="C59" s="46">
        <v>27.779699999999998</v>
      </c>
      <c r="D59" s="46">
        <v>29.393799999999999</v>
      </c>
      <c r="E59" s="46">
        <v>26.6175</v>
      </c>
      <c r="F59" s="46">
        <v>26.4236</v>
      </c>
      <c r="G59" s="46">
        <v>26.800999999999998</v>
      </c>
      <c r="H59" s="46">
        <v>25.203700000000001</v>
      </c>
      <c r="I59" s="46">
        <v>27.904399999999999</v>
      </c>
      <c r="J59" s="46">
        <v>29.393699999999999</v>
      </c>
      <c r="K59" s="46">
        <v>26.8186</v>
      </c>
      <c r="L59" s="46">
        <v>26.4236</v>
      </c>
      <c r="M59" s="46">
        <v>26.800999999999998</v>
      </c>
      <c r="N59" s="46">
        <v>27.4207</v>
      </c>
      <c r="O59" s="46">
        <v>10.6418</v>
      </c>
      <c r="P59" s="46">
        <v>37.692700000000002</v>
      </c>
      <c r="Q59" s="46">
        <v>10.625</v>
      </c>
      <c r="R59" s="46" t="s">
        <v>123</v>
      </c>
      <c r="S59" s="46" t="s">
        <v>123</v>
      </c>
      <c r="T59" s="46">
        <v>10.625</v>
      </c>
      <c r="U59" s="46">
        <v>14.4213</v>
      </c>
      <c r="V59" s="46">
        <v>0</v>
      </c>
      <c r="W59" s="46">
        <v>14.4213</v>
      </c>
      <c r="X59" s="46">
        <v>0</v>
      </c>
      <c r="Y59" s="46">
        <v>0</v>
      </c>
      <c r="Z59" s="46">
        <v>14.4213</v>
      </c>
      <c r="AA59" s="46">
        <v>15.345700000000001</v>
      </c>
      <c r="AB59" s="46">
        <v>0</v>
      </c>
      <c r="AC59" s="46">
        <v>15.345700000000001</v>
      </c>
      <c r="AD59" s="46">
        <v>0</v>
      </c>
      <c r="AE59" s="46">
        <v>0</v>
      </c>
      <c r="AF59" s="46">
        <v>15.345700000000001</v>
      </c>
      <c r="AG59" s="46">
        <v>0</v>
      </c>
      <c r="AH59" s="46">
        <v>0</v>
      </c>
      <c r="AI59" s="46">
        <v>0</v>
      </c>
      <c r="AJ59" s="46" t="s">
        <v>123</v>
      </c>
      <c r="AK59" s="46" t="s">
        <v>123</v>
      </c>
      <c r="AL59" s="46">
        <v>0</v>
      </c>
      <c r="AM59" s="46">
        <v>22.2714</v>
      </c>
    </row>
    <row r="60" spans="1:39" hidden="1" outlineLevel="1">
      <c r="A60" s="9">
        <v>42036</v>
      </c>
      <c r="B60" s="46">
        <v>25.164100000000001</v>
      </c>
      <c r="C60" s="46">
        <v>27.2438</v>
      </c>
      <c r="D60" s="46">
        <v>30.270600000000002</v>
      </c>
      <c r="E60" s="46">
        <v>25.993300000000001</v>
      </c>
      <c r="F60" s="46">
        <v>28.4285</v>
      </c>
      <c r="G60" s="46">
        <v>25.6556</v>
      </c>
      <c r="H60" s="46">
        <v>26.135100000000001</v>
      </c>
      <c r="I60" s="46">
        <v>27.2422</v>
      </c>
      <c r="J60" s="46">
        <v>30.266500000000001</v>
      </c>
      <c r="K60" s="46">
        <v>25.993300000000001</v>
      </c>
      <c r="L60" s="46">
        <v>28.4285</v>
      </c>
      <c r="M60" s="46">
        <v>25.6556</v>
      </c>
      <c r="N60" s="46">
        <v>26.135100000000001</v>
      </c>
      <c r="O60" s="46">
        <v>40.1081</v>
      </c>
      <c r="P60" s="46">
        <v>40.1081</v>
      </c>
      <c r="Q60" s="46">
        <v>0</v>
      </c>
      <c r="R60" s="46" t="s">
        <v>123</v>
      </c>
      <c r="S60" s="46" t="s">
        <v>123</v>
      </c>
      <c r="T60" s="46">
        <v>0</v>
      </c>
      <c r="U60" s="46">
        <v>13.0365</v>
      </c>
      <c r="V60" s="46">
        <v>0</v>
      </c>
      <c r="W60" s="46">
        <v>13.0365</v>
      </c>
      <c r="X60" s="46">
        <v>0</v>
      </c>
      <c r="Y60" s="46">
        <v>0</v>
      </c>
      <c r="Z60" s="46">
        <v>13.0365</v>
      </c>
      <c r="AA60" s="46">
        <v>13.0268</v>
      </c>
      <c r="AB60" s="46">
        <v>0</v>
      </c>
      <c r="AC60" s="46">
        <v>13.0268</v>
      </c>
      <c r="AD60" s="46">
        <v>0</v>
      </c>
      <c r="AE60" s="46">
        <v>0</v>
      </c>
      <c r="AF60" s="46">
        <v>13.0268</v>
      </c>
      <c r="AG60" s="46">
        <v>13.074999999999999</v>
      </c>
      <c r="AH60" s="46">
        <v>0</v>
      </c>
      <c r="AI60" s="46">
        <v>13.074999999999999</v>
      </c>
      <c r="AJ60" s="46" t="s">
        <v>123</v>
      </c>
      <c r="AK60" s="46" t="s">
        <v>123</v>
      </c>
      <c r="AL60" s="46">
        <v>13.074999999999999</v>
      </c>
      <c r="AM60" s="46">
        <v>26.504000000000001</v>
      </c>
    </row>
    <row r="61" spans="1:39" hidden="1" outlineLevel="1">
      <c r="A61" s="9">
        <v>42064</v>
      </c>
      <c r="B61" s="46">
        <v>24.589200000000002</v>
      </c>
      <c r="C61" s="46">
        <v>26.773399999999999</v>
      </c>
      <c r="D61" s="46">
        <v>29.6082</v>
      </c>
      <c r="E61" s="46">
        <v>25.891400000000001</v>
      </c>
      <c r="F61" s="46">
        <v>29.474299999999999</v>
      </c>
      <c r="G61" s="46">
        <v>26.4971</v>
      </c>
      <c r="H61" s="46">
        <v>17.5198</v>
      </c>
      <c r="I61" s="46">
        <v>26.7928</v>
      </c>
      <c r="J61" s="46">
        <v>29.606200000000001</v>
      </c>
      <c r="K61" s="46">
        <v>25.915700000000001</v>
      </c>
      <c r="L61" s="46">
        <v>29.474299999999999</v>
      </c>
      <c r="M61" s="46">
        <v>26.4971</v>
      </c>
      <c r="N61" s="46">
        <v>17.576699999999999</v>
      </c>
      <c r="O61" s="46">
        <v>16.043900000000001</v>
      </c>
      <c r="P61" s="46">
        <v>37.830800000000004</v>
      </c>
      <c r="Q61" s="46">
        <v>15.35</v>
      </c>
      <c r="R61" s="46" t="s">
        <v>123</v>
      </c>
      <c r="S61" s="46" t="s">
        <v>123</v>
      </c>
      <c r="T61" s="46">
        <v>15.35</v>
      </c>
      <c r="U61" s="46">
        <v>8.2260000000000009</v>
      </c>
      <c r="V61" s="46">
        <v>0</v>
      </c>
      <c r="W61" s="46">
        <v>8.2260000000000009</v>
      </c>
      <c r="X61" s="46">
        <v>0</v>
      </c>
      <c r="Y61" s="46">
        <v>0</v>
      </c>
      <c r="Z61" s="46">
        <v>8.2260000000000009</v>
      </c>
      <c r="AA61" s="46">
        <v>8.2260000000000009</v>
      </c>
      <c r="AB61" s="46">
        <v>0</v>
      </c>
      <c r="AC61" s="46">
        <v>8.2260000000000009</v>
      </c>
      <c r="AD61" s="46">
        <v>0</v>
      </c>
      <c r="AE61" s="46">
        <v>0</v>
      </c>
      <c r="AF61" s="46">
        <v>8.2260000000000009</v>
      </c>
      <c r="AG61" s="46">
        <v>0</v>
      </c>
      <c r="AH61" s="46">
        <v>0</v>
      </c>
      <c r="AI61" s="46">
        <v>0</v>
      </c>
      <c r="AJ61" s="46" t="s">
        <v>123</v>
      </c>
      <c r="AK61" s="46" t="s">
        <v>123</v>
      </c>
      <c r="AL61" s="46">
        <v>0</v>
      </c>
      <c r="AM61" s="46">
        <v>29.776700000000002</v>
      </c>
    </row>
    <row r="62" spans="1:39" hidden="1" outlineLevel="1">
      <c r="A62" s="9">
        <v>42095</v>
      </c>
      <c r="B62" s="46">
        <v>23.672000000000001</v>
      </c>
      <c r="C62" s="46">
        <v>23.584499999999998</v>
      </c>
      <c r="D62" s="46">
        <v>28.1813</v>
      </c>
      <c r="E62" s="46">
        <v>23.2285</v>
      </c>
      <c r="F62" s="46">
        <v>29.3842</v>
      </c>
      <c r="G62" s="46">
        <v>25.079899999999999</v>
      </c>
      <c r="H62" s="46">
        <v>8.8671000000000006</v>
      </c>
      <c r="I62" s="46">
        <v>23.584399999999999</v>
      </c>
      <c r="J62" s="46">
        <v>28.180299999999999</v>
      </c>
      <c r="K62" s="46">
        <v>23.2285</v>
      </c>
      <c r="L62" s="46">
        <v>29.3842</v>
      </c>
      <c r="M62" s="46">
        <v>25.079899999999999</v>
      </c>
      <c r="N62" s="46">
        <v>8.8671000000000006</v>
      </c>
      <c r="O62" s="46">
        <v>41.210099999999997</v>
      </c>
      <c r="P62" s="46">
        <v>41.210099999999997</v>
      </c>
      <c r="Q62" s="46" t="s">
        <v>123</v>
      </c>
      <c r="R62" s="46" t="s">
        <v>123</v>
      </c>
      <c r="S62" s="46" t="s">
        <v>123</v>
      </c>
      <c r="T62" s="46" t="s">
        <v>123</v>
      </c>
      <c r="U62" s="46">
        <v>8.0789000000000009</v>
      </c>
      <c r="V62" s="46">
        <v>0</v>
      </c>
      <c r="W62" s="46">
        <v>8.0789000000000009</v>
      </c>
      <c r="X62" s="46">
        <v>0</v>
      </c>
      <c r="Y62" s="46">
        <v>0</v>
      </c>
      <c r="Z62" s="46">
        <v>8.0789000000000009</v>
      </c>
      <c r="AA62" s="46">
        <v>8.0789000000000009</v>
      </c>
      <c r="AB62" s="46">
        <v>0</v>
      </c>
      <c r="AC62" s="46">
        <v>8.0789000000000009</v>
      </c>
      <c r="AD62" s="46">
        <v>0</v>
      </c>
      <c r="AE62" s="46">
        <v>0</v>
      </c>
      <c r="AF62" s="46">
        <v>8.0789000000000009</v>
      </c>
      <c r="AG62" s="46">
        <v>0</v>
      </c>
      <c r="AH62" s="46">
        <v>0</v>
      </c>
      <c r="AI62" s="46" t="s">
        <v>123</v>
      </c>
      <c r="AJ62" s="46" t="s">
        <v>123</v>
      </c>
      <c r="AK62" s="46" t="s">
        <v>123</v>
      </c>
      <c r="AL62" s="46" t="s">
        <v>123</v>
      </c>
      <c r="AM62" s="46">
        <v>30.5992</v>
      </c>
    </row>
    <row r="63" spans="1:39" hidden="1" outlineLevel="1">
      <c r="A63" s="9">
        <v>42125</v>
      </c>
      <c r="B63" s="46">
        <v>24.202400000000001</v>
      </c>
      <c r="C63" s="46">
        <v>25.591899999999999</v>
      </c>
      <c r="D63" s="46">
        <v>28.064699999999998</v>
      </c>
      <c r="E63" s="46">
        <v>25.38</v>
      </c>
      <c r="F63" s="46">
        <v>32.383299999999998</v>
      </c>
      <c r="G63" s="46">
        <v>26.9359</v>
      </c>
      <c r="H63" s="46">
        <v>15.889799999999999</v>
      </c>
      <c r="I63" s="46">
        <v>25.5914</v>
      </c>
      <c r="J63" s="46">
        <v>28.0595</v>
      </c>
      <c r="K63" s="46">
        <v>25.38</v>
      </c>
      <c r="L63" s="46">
        <v>32.383299999999998</v>
      </c>
      <c r="M63" s="46">
        <v>26.9359</v>
      </c>
      <c r="N63" s="46">
        <v>15.889799999999999</v>
      </c>
      <c r="O63" s="46">
        <v>38.344299999999997</v>
      </c>
      <c r="P63" s="46">
        <v>38.344299999999997</v>
      </c>
      <c r="Q63" s="46">
        <v>0</v>
      </c>
      <c r="R63" s="46" t="s">
        <v>123</v>
      </c>
      <c r="S63" s="46" t="s">
        <v>123</v>
      </c>
      <c r="T63" s="46">
        <v>0</v>
      </c>
      <c r="U63" s="46">
        <v>7.7172999999999998</v>
      </c>
      <c r="V63" s="46">
        <v>0</v>
      </c>
      <c r="W63" s="46">
        <v>7.7172999999999998</v>
      </c>
      <c r="X63" s="46">
        <v>0</v>
      </c>
      <c r="Y63" s="46">
        <v>0</v>
      </c>
      <c r="Z63" s="46">
        <v>7.7172999999999998</v>
      </c>
      <c r="AA63" s="46">
        <v>7.8040000000000003</v>
      </c>
      <c r="AB63" s="46">
        <v>0</v>
      </c>
      <c r="AC63" s="46">
        <v>7.8040000000000003</v>
      </c>
      <c r="AD63" s="46">
        <v>0</v>
      </c>
      <c r="AE63" s="46">
        <v>0</v>
      </c>
      <c r="AF63" s="46">
        <v>7.8040000000000003</v>
      </c>
      <c r="AG63" s="46">
        <v>6.2539999999999996</v>
      </c>
      <c r="AH63" s="46">
        <v>0</v>
      </c>
      <c r="AI63" s="46">
        <v>6.2539999999999996</v>
      </c>
      <c r="AJ63" s="46" t="s">
        <v>123</v>
      </c>
      <c r="AK63" s="46" t="s">
        <v>123</v>
      </c>
      <c r="AL63" s="46">
        <v>6.2539999999999996</v>
      </c>
      <c r="AM63" s="46">
        <v>30.713000000000001</v>
      </c>
    </row>
    <row r="64" spans="1:39" hidden="1" outlineLevel="1">
      <c r="A64" s="9">
        <v>42156</v>
      </c>
      <c r="B64" s="46">
        <v>26.340699999999998</v>
      </c>
      <c r="C64" s="46">
        <v>26.053999999999998</v>
      </c>
      <c r="D64" s="46">
        <v>27.439599999999999</v>
      </c>
      <c r="E64" s="46">
        <v>25.902799999999999</v>
      </c>
      <c r="F64" s="46">
        <v>25.829599999999999</v>
      </c>
      <c r="G64" s="46">
        <v>27.2121</v>
      </c>
      <c r="H64" s="46">
        <v>16.300699999999999</v>
      </c>
      <c r="I64" s="46">
        <v>26.053799999999999</v>
      </c>
      <c r="J64" s="46">
        <v>27.4377</v>
      </c>
      <c r="K64" s="46">
        <v>25.902799999999999</v>
      </c>
      <c r="L64" s="46">
        <v>25.829599999999999</v>
      </c>
      <c r="M64" s="46">
        <v>27.2121</v>
      </c>
      <c r="N64" s="46">
        <v>16.300699999999999</v>
      </c>
      <c r="O64" s="46">
        <v>36.619199999999999</v>
      </c>
      <c r="P64" s="46">
        <v>36.619199999999999</v>
      </c>
      <c r="Q64" s="46">
        <v>0</v>
      </c>
      <c r="R64" s="46" t="s">
        <v>123</v>
      </c>
      <c r="S64" s="46" t="s">
        <v>123</v>
      </c>
      <c r="T64" s="46">
        <v>0</v>
      </c>
      <c r="U64" s="46">
        <v>11.9247</v>
      </c>
      <c r="V64" s="46">
        <v>0</v>
      </c>
      <c r="W64" s="46">
        <v>11.9247</v>
      </c>
      <c r="X64" s="46">
        <v>0</v>
      </c>
      <c r="Y64" s="46">
        <v>17</v>
      </c>
      <c r="Z64" s="46">
        <v>11.784599999999999</v>
      </c>
      <c r="AA64" s="46">
        <v>13.1425</v>
      </c>
      <c r="AB64" s="46">
        <v>0</v>
      </c>
      <c r="AC64" s="46">
        <v>13.1425</v>
      </c>
      <c r="AD64" s="46">
        <v>0</v>
      </c>
      <c r="AE64" s="46">
        <v>17</v>
      </c>
      <c r="AF64" s="46">
        <v>13.010300000000001</v>
      </c>
      <c r="AG64" s="46">
        <v>6.7080000000000002</v>
      </c>
      <c r="AH64" s="46">
        <v>0</v>
      </c>
      <c r="AI64" s="46">
        <v>6.7080000000000002</v>
      </c>
      <c r="AJ64" s="46" t="s">
        <v>123</v>
      </c>
      <c r="AK64" s="46" t="s">
        <v>123</v>
      </c>
      <c r="AL64" s="46">
        <v>6.7080000000000002</v>
      </c>
      <c r="AM64" s="46">
        <v>31.8079</v>
      </c>
    </row>
    <row r="65" spans="1:39" hidden="1" outlineLevel="1">
      <c r="A65" s="9">
        <v>42186</v>
      </c>
      <c r="B65" s="46">
        <v>27.510400000000001</v>
      </c>
      <c r="C65" s="46">
        <v>27.827300000000001</v>
      </c>
      <c r="D65" s="46">
        <v>27.355599999999999</v>
      </c>
      <c r="E65" s="46">
        <v>27.879300000000001</v>
      </c>
      <c r="F65" s="46">
        <v>34.155099999999997</v>
      </c>
      <c r="G65" s="46">
        <v>27.944700000000001</v>
      </c>
      <c r="H65" s="46">
        <v>19.125599999999999</v>
      </c>
      <c r="I65" s="46">
        <v>27.827200000000001</v>
      </c>
      <c r="J65" s="46">
        <v>27.3552</v>
      </c>
      <c r="K65" s="46">
        <v>27.879300000000001</v>
      </c>
      <c r="L65" s="46">
        <v>34.155099999999997</v>
      </c>
      <c r="M65" s="46">
        <v>27.944700000000001</v>
      </c>
      <c r="N65" s="46">
        <v>19.125599999999999</v>
      </c>
      <c r="O65" s="46">
        <v>37.099699999999999</v>
      </c>
      <c r="P65" s="46">
        <v>37.099699999999999</v>
      </c>
      <c r="Q65" s="46" t="s">
        <v>123</v>
      </c>
      <c r="R65" s="46" t="s">
        <v>123</v>
      </c>
      <c r="S65" s="46" t="s">
        <v>123</v>
      </c>
      <c r="T65" s="46" t="s">
        <v>123</v>
      </c>
      <c r="U65" s="46">
        <v>9.9438999999999993</v>
      </c>
      <c r="V65" s="46">
        <v>0</v>
      </c>
      <c r="W65" s="46">
        <v>9.9438999999999993</v>
      </c>
      <c r="X65" s="46">
        <v>0</v>
      </c>
      <c r="Y65" s="46">
        <v>0</v>
      </c>
      <c r="Z65" s="46">
        <v>9.9438999999999993</v>
      </c>
      <c r="AA65" s="46">
        <v>9.9438999999999993</v>
      </c>
      <c r="AB65" s="46">
        <v>0</v>
      </c>
      <c r="AC65" s="46">
        <v>9.9438999999999993</v>
      </c>
      <c r="AD65" s="46">
        <v>0</v>
      </c>
      <c r="AE65" s="46">
        <v>0</v>
      </c>
      <c r="AF65" s="46">
        <v>9.9438999999999993</v>
      </c>
      <c r="AG65" s="46">
        <v>0</v>
      </c>
      <c r="AH65" s="46">
        <v>0</v>
      </c>
      <c r="AI65" s="46" t="s">
        <v>123</v>
      </c>
      <c r="AJ65" s="46" t="s">
        <v>123</v>
      </c>
      <c r="AK65" s="46" t="s">
        <v>123</v>
      </c>
      <c r="AL65" s="46" t="s">
        <v>123</v>
      </c>
      <c r="AM65" s="46">
        <v>31.593</v>
      </c>
    </row>
    <row r="66" spans="1:39" hidden="1" outlineLevel="1">
      <c r="A66" s="9">
        <v>42217</v>
      </c>
      <c r="B66" s="46">
        <v>28.891400000000001</v>
      </c>
      <c r="C66" s="46">
        <v>28.9358</v>
      </c>
      <c r="D66" s="46">
        <v>27.345400000000001</v>
      </c>
      <c r="E66" s="46">
        <v>29.097899999999999</v>
      </c>
      <c r="F66" s="46">
        <v>36.2986</v>
      </c>
      <c r="G66" s="46">
        <v>29.5124</v>
      </c>
      <c r="H66" s="46">
        <v>14.973699999999999</v>
      </c>
      <c r="I66" s="46">
        <v>29.011800000000001</v>
      </c>
      <c r="J66" s="46">
        <v>28.142700000000001</v>
      </c>
      <c r="K66" s="46">
        <v>29.097899999999999</v>
      </c>
      <c r="L66" s="46">
        <v>36.2986</v>
      </c>
      <c r="M66" s="46">
        <v>29.5124</v>
      </c>
      <c r="N66" s="46">
        <v>14.973699999999999</v>
      </c>
      <c r="O66" s="46">
        <v>2.5000000000000001E-2</v>
      </c>
      <c r="P66" s="46">
        <v>2.5000000000000001E-2</v>
      </c>
      <c r="Q66" s="46" t="s">
        <v>123</v>
      </c>
      <c r="R66" s="46" t="s">
        <v>123</v>
      </c>
      <c r="S66" s="46" t="s">
        <v>123</v>
      </c>
      <c r="T66" s="46" t="s">
        <v>123</v>
      </c>
      <c r="U66" s="46">
        <v>8.0062999999999995</v>
      </c>
      <c r="V66" s="46">
        <v>0</v>
      </c>
      <c r="W66" s="46">
        <v>8.0062999999999995</v>
      </c>
      <c r="X66" s="46">
        <v>0</v>
      </c>
      <c r="Y66" s="46">
        <v>0</v>
      </c>
      <c r="Z66" s="46">
        <v>8.0062999999999995</v>
      </c>
      <c r="AA66" s="46">
        <v>8.0062999999999995</v>
      </c>
      <c r="AB66" s="46">
        <v>0</v>
      </c>
      <c r="AC66" s="46">
        <v>8.0062999999999995</v>
      </c>
      <c r="AD66" s="46">
        <v>0</v>
      </c>
      <c r="AE66" s="46">
        <v>0</v>
      </c>
      <c r="AF66" s="46">
        <v>8.0062999999999995</v>
      </c>
      <c r="AG66" s="46">
        <v>0</v>
      </c>
      <c r="AH66" s="46">
        <v>0</v>
      </c>
      <c r="AI66" s="46" t="s">
        <v>123</v>
      </c>
      <c r="AJ66" s="46" t="s">
        <v>123</v>
      </c>
      <c r="AK66" s="46" t="s">
        <v>123</v>
      </c>
      <c r="AL66" s="46" t="s">
        <v>123</v>
      </c>
      <c r="AM66" s="46">
        <v>31.811499999999999</v>
      </c>
    </row>
    <row r="67" spans="1:39" hidden="1" outlineLevel="1">
      <c r="A67" s="9">
        <v>42248</v>
      </c>
      <c r="B67" s="46">
        <v>27.633600000000001</v>
      </c>
      <c r="C67" s="46">
        <v>28.642499999999998</v>
      </c>
      <c r="D67" s="46">
        <v>26.750399999999999</v>
      </c>
      <c r="E67" s="46">
        <v>28.837</v>
      </c>
      <c r="F67" s="46">
        <v>35.6051</v>
      </c>
      <c r="G67" s="46">
        <v>29.349399999999999</v>
      </c>
      <c r="H67" s="46">
        <v>14.975300000000001</v>
      </c>
      <c r="I67" s="46">
        <v>28.642399999999999</v>
      </c>
      <c r="J67" s="46">
        <v>26.75</v>
      </c>
      <c r="K67" s="46">
        <v>28.837</v>
      </c>
      <c r="L67" s="46">
        <v>35.6051</v>
      </c>
      <c r="M67" s="46">
        <v>29.349399999999999</v>
      </c>
      <c r="N67" s="46">
        <v>14.975300000000001</v>
      </c>
      <c r="O67" s="46">
        <v>39.090299999999999</v>
      </c>
      <c r="P67" s="46">
        <v>39.090299999999999</v>
      </c>
      <c r="Q67" s="46" t="s">
        <v>123</v>
      </c>
      <c r="R67" s="46" t="s">
        <v>123</v>
      </c>
      <c r="S67" s="46" t="s">
        <v>123</v>
      </c>
      <c r="T67" s="46" t="s">
        <v>123</v>
      </c>
      <c r="U67" s="46">
        <v>3.5531999999999999</v>
      </c>
      <c r="V67" s="46">
        <v>0</v>
      </c>
      <c r="W67" s="46">
        <v>3.5531999999999999</v>
      </c>
      <c r="X67" s="46">
        <v>0</v>
      </c>
      <c r="Y67" s="46">
        <v>0</v>
      </c>
      <c r="Z67" s="46">
        <v>3.5531999999999999</v>
      </c>
      <c r="AA67" s="46">
        <v>3.5531999999999999</v>
      </c>
      <c r="AB67" s="46">
        <v>0</v>
      </c>
      <c r="AC67" s="46">
        <v>3.5531999999999999</v>
      </c>
      <c r="AD67" s="46">
        <v>0</v>
      </c>
      <c r="AE67" s="46">
        <v>0</v>
      </c>
      <c r="AF67" s="46">
        <v>3.5531999999999999</v>
      </c>
      <c r="AG67" s="46">
        <v>0</v>
      </c>
      <c r="AH67" s="46">
        <v>0</v>
      </c>
      <c r="AI67" s="46" t="s">
        <v>123</v>
      </c>
      <c r="AJ67" s="46" t="s">
        <v>123</v>
      </c>
      <c r="AK67" s="46" t="s">
        <v>123</v>
      </c>
      <c r="AL67" s="46" t="s">
        <v>123</v>
      </c>
      <c r="AM67" s="46">
        <v>31.564</v>
      </c>
    </row>
    <row r="68" spans="1:39" hidden="1" outlineLevel="1">
      <c r="A68" s="9">
        <v>42278</v>
      </c>
      <c r="B68" s="46">
        <v>30.404900000000001</v>
      </c>
      <c r="C68" s="46">
        <v>30.369599999999998</v>
      </c>
      <c r="D68" s="46">
        <v>33.568899999999999</v>
      </c>
      <c r="E68" s="46">
        <v>29.780100000000001</v>
      </c>
      <c r="F68" s="46">
        <v>34.222799999999999</v>
      </c>
      <c r="G68" s="46">
        <v>30.2318</v>
      </c>
      <c r="H68" s="46">
        <v>18.0273</v>
      </c>
      <c r="I68" s="46">
        <v>30.369399999999999</v>
      </c>
      <c r="J68" s="46">
        <v>33.568300000000001</v>
      </c>
      <c r="K68" s="46">
        <v>29.780100000000001</v>
      </c>
      <c r="L68" s="46">
        <v>34.222799999999999</v>
      </c>
      <c r="M68" s="46">
        <v>30.2318</v>
      </c>
      <c r="N68" s="46">
        <v>18.0273</v>
      </c>
      <c r="O68" s="46">
        <v>36.590800000000002</v>
      </c>
      <c r="P68" s="46">
        <v>36.590800000000002</v>
      </c>
      <c r="Q68" s="46" t="s">
        <v>123</v>
      </c>
      <c r="R68" s="46" t="s">
        <v>123</v>
      </c>
      <c r="S68" s="46" t="s">
        <v>123</v>
      </c>
      <c r="T68" s="46" t="s">
        <v>123</v>
      </c>
      <c r="U68" s="46">
        <v>11.432</v>
      </c>
      <c r="V68" s="46">
        <v>0</v>
      </c>
      <c r="W68" s="46">
        <v>11.432</v>
      </c>
      <c r="X68" s="46">
        <v>0</v>
      </c>
      <c r="Y68" s="46">
        <v>0</v>
      </c>
      <c r="Z68" s="46">
        <v>11.432</v>
      </c>
      <c r="AA68" s="46">
        <v>11.432</v>
      </c>
      <c r="AB68" s="46">
        <v>0</v>
      </c>
      <c r="AC68" s="46">
        <v>11.432</v>
      </c>
      <c r="AD68" s="46">
        <v>0</v>
      </c>
      <c r="AE68" s="46">
        <v>0</v>
      </c>
      <c r="AF68" s="46">
        <v>11.432</v>
      </c>
      <c r="AG68" s="46">
        <v>0</v>
      </c>
      <c r="AH68" s="46">
        <v>0</v>
      </c>
      <c r="AI68" s="46" t="s">
        <v>123</v>
      </c>
      <c r="AJ68" s="46" t="s">
        <v>123</v>
      </c>
      <c r="AK68" s="46" t="s">
        <v>123</v>
      </c>
      <c r="AL68" s="46" t="s">
        <v>123</v>
      </c>
      <c r="AM68" s="46">
        <v>34.736499999999999</v>
      </c>
    </row>
    <row r="69" spans="1:39" hidden="1" outlineLevel="1">
      <c r="A69" s="9">
        <v>42309</v>
      </c>
      <c r="B69" s="46">
        <v>27.5426</v>
      </c>
      <c r="C69" s="46">
        <v>27.636700000000001</v>
      </c>
      <c r="D69" s="46">
        <v>33.828200000000002</v>
      </c>
      <c r="E69" s="46">
        <v>26.688600000000001</v>
      </c>
      <c r="F69" s="46">
        <v>31.4101</v>
      </c>
      <c r="G69" s="46">
        <v>27.411300000000001</v>
      </c>
      <c r="H69" s="46">
        <v>11.7372</v>
      </c>
      <c r="I69" s="46">
        <v>27.629100000000001</v>
      </c>
      <c r="J69" s="46">
        <v>33.800600000000003</v>
      </c>
      <c r="K69" s="46">
        <v>26.688600000000001</v>
      </c>
      <c r="L69" s="46">
        <v>31.4101</v>
      </c>
      <c r="M69" s="46">
        <v>27.411300000000001</v>
      </c>
      <c r="N69" s="46">
        <v>11.7372</v>
      </c>
      <c r="O69" s="46">
        <v>39.626100000000001</v>
      </c>
      <c r="P69" s="46">
        <v>39.626100000000001</v>
      </c>
      <c r="Q69" s="46">
        <v>0</v>
      </c>
      <c r="R69" s="46" t="s">
        <v>123</v>
      </c>
      <c r="S69" s="46" t="s">
        <v>123</v>
      </c>
      <c r="T69" s="46">
        <v>0</v>
      </c>
      <c r="U69" s="46">
        <v>10.9528</v>
      </c>
      <c r="V69" s="46">
        <v>0</v>
      </c>
      <c r="W69" s="46">
        <v>10.9528</v>
      </c>
      <c r="X69" s="46">
        <v>0</v>
      </c>
      <c r="Y69" s="46">
        <v>28.398</v>
      </c>
      <c r="Z69" s="46">
        <v>5.6102999999999996</v>
      </c>
      <c r="AA69" s="46">
        <v>11.643700000000001</v>
      </c>
      <c r="AB69" s="46">
        <v>0</v>
      </c>
      <c r="AC69" s="46">
        <v>11.643700000000001</v>
      </c>
      <c r="AD69" s="46">
        <v>0</v>
      </c>
      <c r="AE69" s="46">
        <v>28.398</v>
      </c>
      <c r="AF69" s="46">
        <v>6.0815999999999999</v>
      </c>
      <c r="AG69" s="46">
        <v>0</v>
      </c>
      <c r="AH69" s="46">
        <v>0</v>
      </c>
      <c r="AI69" s="46">
        <v>0</v>
      </c>
      <c r="AJ69" s="46" t="s">
        <v>123</v>
      </c>
      <c r="AK69" s="46" t="s">
        <v>123</v>
      </c>
      <c r="AL69" s="46">
        <v>0</v>
      </c>
      <c r="AM69" s="46">
        <v>32.6616</v>
      </c>
    </row>
    <row r="70" spans="1:39" hidden="1" outlineLevel="1">
      <c r="A70" s="9">
        <v>42339</v>
      </c>
      <c r="B70" s="46">
        <v>21.087900000000001</v>
      </c>
      <c r="C70" s="46">
        <v>26.571400000000001</v>
      </c>
      <c r="D70" s="46">
        <v>28.608599999999999</v>
      </c>
      <c r="E70" s="46">
        <v>26.308900000000001</v>
      </c>
      <c r="F70" s="46">
        <v>36.959200000000003</v>
      </c>
      <c r="G70" s="46">
        <v>31.156500000000001</v>
      </c>
      <c r="H70" s="46">
        <v>9.8467000000000002</v>
      </c>
      <c r="I70" s="46">
        <v>26.571300000000001</v>
      </c>
      <c r="J70" s="46">
        <v>28.607399999999998</v>
      </c>
      <c r="K70" s="46">
        <v>26.308900000000001</v>
      </c>
      <c r="L70" s="46">
        <v>36.959200000000003</v>
      </c>
      <c r="M70" s="46">
        <v>31.156500000000001</v>
      </c>
      <c r="N70" s="46">
        <v>9.8467000000000002</v>
      </c>
      <c r="O70" s="46">
        <v>45.255600000000001</v>
      </c>
      <c r="P70" s="46">
        <v>45.255600000000001</v>
      </c>
      <c r="Q70" s="46">
        <v>0</v>
      </c>
      <c r="R70" s="46" t="s">
        <v>123</v>
      </c>
      <c r="S70" s="46" t="s">
        <v>123</v>
      </c>
      <c r="T70" s="46">
        <v>0</v>
      </c>
      <c r="U70" s="46">
        <v>0.67120000000000002</v>
      </c>
      <c r="V70" s="46">
        <v>0</v>
      </c>
      <c r="W70" s="46">
        <v>0.67120000000000002</v>
      </c>
      <c r="X70" s="46">
        <v>0</v>
      </c>
      <c r="Y70" s="46">
        <v>0</v>
      </c>
      <c r="Z70" s="46">
        <v>0.67120000000000002</v>
      </c>
      <c r="AA70" s="46">
        <v>0.60229999999999995</v>
      </c>
      <c r="AB70" s="46">
        <v>0</v>
      </c>
      <c r="AC70" s="46">
        <v>0.60229999999999995</v>
      </c>
      <c r="AD70" s="46">
        <v>0</v>
      </c>
      <c r="AE70" s="46">
        <v>0</v>
      </c>
      <c r="AF70" s="46">
        <v>0.60229999999999995</v>
      </c>
      <c r="AG70" s="46">
        <v>3.0488</v>
      </c>
      <c r="AH70" s="46">
        <v>0</v>
      </c>
      <c r="AI70" s="46">
        <v>3.0488</v>
      </c>
      <c r="AJ70" s="46" t="s">
        <v>123</v>
      </c>
      <c r="AK70" s="46" t="s">
        <v>123</v>
      </c>
      <c r="AL70" s="46">
        <v>3.0488</v>
      </c>
      <c r="AM70" s="46">
        <v>30.8108</v>
      </c>
    </row>
    <row r="71" spans="1:39" hidden="1" outlineLevel="1">
      <c r="A71" s="9">
        <v>42370</v>
      </c>
      <c r="B71" s="46">
        <v>29.4056</v>
      </c>
      <c r="C71" s="46">
        <v>29.075900000000001</v>
      </c>
      <c r="D71" s="46">
        <v>30.512799999999999</v>
      </c>
      <c r="E71" s="46">
        <v>28.3538</v>
      </c>
      <c r="F71" s="46">
        <v>35.710799999999999</v>
      </c>
      <c r="G71" s="46">
        <v>29.269100000000002</v>
      </c>
      <c r="H71" s="46">
        <v>13.151</v>
      </c>
      <c r="I71" s="46">
        <v>29.072800000000001</v>
      </c>
      <c r="J71" s="46">
        <v>30.5047</v>
      </c>
      <c r="K71" s="46">
        <v>28.3538</v>
      </c>
      <c r="L71" s="46">
        <v>35.710799999999999</v>
      </c>
      <c r="M71" s="46">
        <v>29.269100000000002</v>
      </c>
      <c r="N71" s="46">
        <v>13.151</v>
      </c>
      <c r="O71" s="46">
        <v>39.931899999999999</v>
      </c>
      <c r="P71" s="46">
        <v>39.931899999999999</v>
      </c>
      <c r="Q71" s="46" t="s">
        <v>123</v>
      </c>
      <c r="R71" s="46" t="s">
        <v>123</v>
      </c>
      <c r="S71" s="46" t="s">
        <v>123</v>
      </c>
      <c r="T71" s="46" t="s">
        <v>123</v>
      </c>
      <c r="U71" s="46">
        <v>29.197199999999999</v>
      </c>
      <c r="V71" s="46">
        <v>0</v>
      </c>
      <c r="W71" s="46">
        <v>29.197199999999999</v>
      </c>
      <c r="X71" s="46">
        <v>0</v>
      </c>
      <c r="Y71" s="46">
        <v>0</v>
      </c>
      <c r="Z71" s="46">
        <v>29.197199999999999</v>
      </c>
      <c r="AA71" s="46">
        <v>29.197199999999999</v>
      </c>
      <c r="AB71" s="46">
        <v>0</v>
      </c>
      <c r="AC71" s="46">
        <v>29.197199999999999</v>
      </c>
      <c r="AD71" s="46">
        <v>0</v>
      </c>
      <c r="AE71" s="46">
        <v>0</v>
      </c>
      <c r="AF71" s="46">
        <v>29.197199999999999</v>
      </c>
      <c r="AG71" s="46">
        <v>0</v>
      </c>
      <c r="AH71" s="46">
        <v>0</v>
      </c>
      <c r="AI71" s="46" t="s">
        <v>123</v>
      </c>
      <c r="AJ71" s="46" t="s">
        <v>123</v>
      </c>
      <c r="AK71" s="46" t="s">
        <v>123</v>
      </c>
      <c r="AL71" s="46" t="s">
        <v>123</v>
      </c>
      <c r="AM71" s="46">
        <v>31.484200000000001</v>
      </c>
    </row>
    <row r="72" spans="1:39" hidden="1" outlineLevel="1">
      <c r="A72" s="9">
        <v>42401</v>
      </c>
      <c r="B72" s="46">
        <v>27.473199999999999</v>
      </c>
      <c r="C72" s="46">
        <v>29.1874</v>
      </c>
      <c r="D72" s="46">
        <v>29.967300000000002</v>
      </c>
      <c r="E72" s="46">
        <v>28.860099999999999</v>
      </c>
      <c r="F72" s="46">
        <v>35.864600000000003</v>
      </c>
      <c r="G72" s="46">
        <v>29.253599999999999</v>
      </c>
      <c r="H72" s="46">
        <v>11.7957</v>
      </c>
      <c r="I72" s="46">
        <v>29.1873</v>
      </c>
      <c r="J72" s="46">
        <v>29.966999999999999</v>
      </c>
      <c r="K72" s="46">
        <v>28.860099999999999</v>
      </c>
      <c r="L72" s="46">
        <v>35.864600000000003</v>
      </c>
      <c r="M72" s="46">
        <v>29.253599999999999</v>
      </c>
      <c r="N72" s="46">
        <v>11.7957</v>
      </c>
      <c r="O72" s="46">
        <v>38.8476</v>
      </c>
      <c r="P72" s="46">
        <v>38.8476</v>
      </c>
      <c r="Q72" s="46" t="s">
        <v>123</v>
      </c>
      <c r="R72" s="46" t="s">
        <v>123</v>
      </c>
      <c r="S72" s="46" t="s">
        <v>123</v>
      </c>
      <c r="T72" s="46" t="s">
        <v>123</v>
      </c>
      <c r="U72" s="46">
        <v>1.6975</v>
      </c>
      <c r="V72" s="46">
        <v>0</v>
      </c>
      <c r="W72" s="46">
        <v>1.6975</v>
      </c>
      <c r="X72" s="46">
        <v>0</v>
      </c>
      <c r="Y72" s="46">
        <v>0</v>
      </c>
      <c r="Z72" s="46">
        <v>1.6975</v>
      </c>
      <c r="AA72" s="46">
        <v>1.6975</v>
      </c>
      <c r="AB72" s="46">
        <v>0</v>
      </c>
      <c r="AC72" s="46">
        <v>1.6975</v>
      </c>
      <c r="AD72" s="46">
        <v>0</v>
      </c>
      <c r="AE72" s="46">
        <v>0</v>
      </c>
      <c r="AF72" s="46">
        <v>1.6975</v>
      </c>
      <c r="AG72" s="46">
        <v>0</v>
      </c>
      <c r="AH72" s="46">
        <v>0</v>
      </c>
      <c r="AI72" s="46" t="s">
        <v>123</v>
      </c>
      <c r="AJ72" s="46" t="s">
        <v>123</v>
      </c>
      <c r="AK72" s="46" t="s">
        <v>123</v>
      </c>
      <c r="AL72" s="46" t="s">
        <v>123</v>
      </c>
      <c r="AM72" s="46">
        <v>31.51</v>
      </c>
    </row>
    <row r="73" spans="1:39" hidden="1" outlineLevel="1">
      <c r="A73" s="9">
        <v>42430</v>
      </c>
      <c r="B73" s="46">
        <v>29.605899999999998</v>
      </c>
      <c r="C73" s="46">
        <v>29.397099999999998</v>
      </c>
      <c r="D73" s="46">
        <v>29.425999999999998</v>
      </c>
      <c r="E73" s="46">
        <v>29.385999999999999</v>
      </c>
      <c r="F73" s="46">
        <v>35.262</v>
      </c>
      <c r="G73" s="46">
        <v>28.8383</v>
      </c>
      <c r="H73" s="46">
        <v>23.916499999999999</v>
      </c>
      <c r="I73" s="46">
        <v>29.396999999999998</v>
      </c>
      <c r="J73" s="46">
        <v>29.425599999999999</v>
      </c>
      <c r="K73" s="46">
        <v>29.385999999999999</v>
      </c>
      <c r="L73" s="46">
        <v>35.262</v>
      </c>
      <c r="M73" s="46">
        <v>28.8383</v>
      </c>
      <c r="N73" s="46">
        <v>23.916499999999999</v>
      </c>
      <c r="O73" s="46">
        <v>36.520200000000003</v>
      </c>
      <c r="P73" s="46">
        <v>36.520200000000003</v>
      </c>
      <c r="Q73" s="46" t="s">
        <v>123</v>
      </c>
      <c r="R73" s="46" t="s">
        <v>123</v>
      </c>
      <c r="S73" s="46" t="s">
        <v>123</v>
      </c>
      <c r="T73" s="46" t="s">
        <v>123</v>
      </c>
      <c r="U73" s="46">
        <v>20.304600000000001</v>
      </c>
      <c r="V73" s="46">
        <v>0</v>
      </c>
      <c r="W73" s="46">
        <v>20.304600000000001</v>
      </c>
      <c r="X73" s="46">
        <v>0</v>
      </c>
      <c r="Y73" s="46">
        <v>18</v>
      </c>
      <c r="Z73" s="46">
        <v>20.521999999999998</v>
      </c>
      <c r="AA73" s="46">
        <v>20.304600000000001</v>
      </c>
      <c r="AB73" s="46">
        <v>0</v>
      </c>
      <c r="AC73" s="46">
        <v>20.304600000000001</v>
      </c>
      <c r="AD73" s="46">
        <v>0</v>
      </c>
      <c r="AE73" s="46">
        <v>18</v>
      </c>
      <c r="AF73" s="46">
        <v>20.521999999999998</v>
      </c>
      <c r="AG73" s="46">
        <v>0</v>
      </c>
      <c r="AH73" s="46">
        <v>0</v>
      </c>
      <c r="AI73" s="46" t="s">
        <v>123</v>
      </c>
      <c r="AJ73" s="46" t="s">
        <v>123</v>
      </c>
      <c r="AK73" s="46" t="s">
        <v>123</v>
      </c>
      <c r="AL73" s="46" t="s">
        <v>123</v>
      </c>
      <c r="AM73" s="46">
        <v>31.692399999999999</v>
      </c>
    </row>
    <row r="74" spans="1:39" hidden="1" outlineLevel="1">
      <c r="A74" s="9">
        <v>42461</v>
      </c>
      <c r="B74" s="46">
        <v>29.1434</v>
      </c>
      <c r="C74" s="46">
        <v>28.9773</v>
      </c>
      <c r="D74" s="46">
        <v>29.903400000000001</v>
      </c>
      <c r="E74" s="46">
        <v>28.725200000000001</v>
      </c>
      <c r="F74" s="46">
        <v>30.2942</v>
      </c>
      <c r="G74" s="46">
        <v>28.485499999999998</v>
      </c>
      <c r="H74" s="46">
        <v>27.905899999999999</v>
      </c>
      <c r="I74" s="46">
        <v>28.959800000000001</v>
      </c>
      <c r="J74" s="46">
        <v>29.8248</v>
      </c>
      <c r="K74" s="46">
        <v>28.725200000000001</v>
      </c>
      <c r="L74" s="46">
        <v>30.2942</v>
      </c>
      <c r="M74" s="46">
        <v>28.485499999999998</v>
      </c>
      <c r="N74" s="46">
        <v>27.905899999999999</v>
      </c>
      <c r="O74" s="46">
        <v>49.942</v>
      </c>
      <c r="P74" s="46">
        <v>49.942</v>
      </c>
      <c r="Q74" s="46" t="s">
        <v>123</v>
      </c>
      <c r="R74" s="46" t="s">
        <v>123</v>
      </c>
      <c r="S74" s="46" t="s">
        <v>123</v>
      </c>
      <c r="T74" s="46" t="s">
        <v>123</v>
      </c>
      <c r="U74" s="46">
        <v>1.7055</v>
      </c>
      <c r="V74" s="46">
        <v>0</v>
      </c>
      <c r="W74" s="46">
        <v>1.7055</v>
      </c>
      <c r="X74" s="46">
        <v>0</v>
      </c>
      <c r="Y74" s="46">
        <v>0</v>
      </c>
      <c r="Z74" s="46">
        <v>1.7055</v>
      </c>
      <c r="AA74" s="46">
        <v>1.7055</v>
      </c>
      <c r="AB74" s="46">
        <v>0</v>
      </c>
      <c r="AC74" s="46">
        <v>1.7055</v>
      </c>
      <c r="AD74" s="46">
        <v>0</v>
      </c>
      <c r="AE74" s="46">
        <v>0</v>
      </c>
      <c r="AF74" s="46">
        <v>1.7055</v>
      </c>
      <c r="AG74" s="46">
        <v>0</v>
      </c>
      <c r="AH74" s="46">
        <v>0</v>
      </c>
      <c r="AI74" s="46" t="s">
        <v>123</v>
      </c>
      <c r="AJ74" s="46" t="s">
        <v>123</v>
      </c>
      <c r="AK74" s="46" t="s">
        <v>123</v>
      </c>
      <c r="AL74" s="46" t="s">
        <v>123</v>
      </c>
      <c r="AM74" s="46">
        <v>30.967700000000001</v>
      </c>
    </row>
    <row r="75" spans="1:39" hidden="1" outlineLevel="1">
      <c r="A75" s="9">
        <v>42491</v>
      </c>
      <c r="B75" s="46">
        <v>30.822600000000001</v>
      </c>
      <c r="C75" s="46">
        <v>30.837700000000002</v>
      </c>
      <c r="D75" s="46">
        <v>29.473099999999999</v>
      </c>
      <c r="E75" s="46">
        <v>31.260300000000001</v>
      </c>
      <c r="F75" s="46">
        <v>41.214799999999997</v>
      </c>
      <c r="G75" s="46">
        <v>29.461200000000002</v>
      </c>
      <c r="H75" s="46">
        <v>25.4055</v>
      </c>
      <c r="I75" s="46">
        <v>30.837599999999998</v>
      </c>
      <c r="J75" s="46">
        <v>29.4727</v>
      </c>
      <c r="K75" s="46">
        <v>31.260300000000001</v>
      </c>
      <c r="L75" s="46">
        <v>41.214799999999997</v>
      </c>
      <c r="M75" s="46">
        <v>29.461200000000002</v>
      </c>
      <c r="N75" s="46">
        <v>25.4055</v>
      </c>
      <c r="O75" s="46">
        <v>37.353900000000003</v>
      </c>
      <c r="P75" s="46">
        <v>37.353900000000003</v>
      </c>
      <c r="Q75" s="46" t="s">
        <v>123</v>
      </c>
      <c r="R75" s="46" t="s">
        <v>123</v>
      </c>
      <c r="S75" s="46" t="s">
        <v>123</v>
      </c>
      <c r="T75" s="46" t="s">
        <v>123</v>
      </c>
      <c r="U75" s="46">
        <v>22.9847</v>
      </c>
      <c r="V75" s="46">
        <v>0</v>
      </c>
      <c r="W75" s="46">
        <v>22.9847</v>
      </c>
      <c r="X75" s="46">
        <v>0</v>
      </c>
      <c r="Y75" s="46">
        <v>0</v>
      </c>
      <c r="Z75" s="46">
        <v>22.9847</v>
      </c>
      <c r="AA75" s="46">
        <v>22.9847</v>
      </c>
      <c r="AB75" s="46">
        <v>0</v>
      </c>
      <c r="AC75" s="46">
        <v>22.9847</v>
      </c>
      <c r="AD75" s="46">
        <v>0</v>
      </c>
      <c r="AE75" s="46">
        <v>0</v>
      </c>
      <c r="AF75" s="46">
        <v>22.9847</v>
      </c>
      <c r="AG75" s="46">
        <v>0</v>
      </c>
      <c r="AH75" s="46">
        <v>0</v>
      </c>
      <c r="AI75" s="46" t="s">
        <v>123</v>
      </c>
      <c r="AJ75" s="46" t="s">
        <v>123</v>
      </c>
      <c r="AK75" s="46" t="s">
        <v>123</v>
      </c>
      <c r="AL75" s="46" t="s">
        <v>123</v>
      </c>
      <c r="AM75" s="46">
        <v>30.7149</v>
      </c>
    </row>
    <row r="76" spans="1:39" hidden="1" outlineLevel="1">
      <c r="A76" s="9">
        <v>42522</v>
      </c>
      <c r="B76" s="46">
        <v>32.003300000000003</v>
      </c>
      <c r="C76" s="46">
        <v>32.284300000000002</v>
      </c>
      <c r="D76" s="46">
        <v>28.659800000000001</v>
      </c>
      <c r="E76" s="46">
        <v>33.139299999999999</v>
      </c>
      <c r="F76" s="46">
        <v>41.4422</v>
      </c>
      <c r="G76" s="46">
        <v>32.317700000000002</v>
      </c>
      <c r="H76" s="46">
        <v>28.9298</v>
      </c>
      <c r="I76" s="46">
        <v>32.284199999999998</v>
      </c>
      <c r="J76" s="46">
        <v>28.658300000000001</v>
      </c>
      <c r="K76" s="46">
        <v>33.139299999999999</v>
      </c>
      <c r="L76" s="46">
        <v>41.4422</v>
      </c>
      <c r="M76" s="46">
        <v>32.317700000000002</v>
      </c>
      <c r="N76" s="46">
        <v>28.9298</v>
      </c>
      <c r="O76" s="46">
        <v>37.699399999999997</v>
      </c>
      <c r="P76" s="46">
        <v>37.699399999999997</v>
      </c>
      <c r="Q76" s="46" t="s">
        <v>123</v>
      </c>
      <c r="R76" s="46" t="s">
        <v>123</v>
      </c>
      <c r="S76" s="46" t="s">
        <v>123</v>
      </c>
      <c r="T76" s="46" t="s">
        <v>123</v>
      </c>
      <c r="U76" s="46">
        <v>18</v>
      </c>
      <c r="V76" s="46">
        <v>0</v>
      </c>
      <c r="W76" s="46">
        <v>18</v>
      </c>
      <c r="X76" s="46">
        <v>0</v>
      </c>
      <c r="Y76" s="46">
        <v>0</v>
      </c>
      <c r="Z76" s="46">
        <v>18</v>
      </c>
      <c r="AA76" s="46">
        <v>18</v>
      </c>
      <c r="AB76" s="46">
        <v>0</v>
      </c>
      <c r="AC76" s="46">
        <v>18</v>
      </c>
      <c r="AD76" s="46">
        <v>0</v>
      </c>
      <c r="AE76" s="46">
        <v>0</v>
      </c>
      <c r="AF76" s="46">
        <v>18</v>
      </c>
      <c r="AG76" s="46">
        <v>0</v>
      </c>
      <c r="AH76" s="46">
        <v>0</v>
      </c>
      <c r="AI76" s="46" t="s">
        <v>123</v>
      </c>
      <c r="AJ76" s="46" t="s">
        <v>123</v>
      </c>
      <c r="AK76" s="46" t="s">
        <v>123</v>
      </c>
      <c r="AL76" s="46" t="s">
        <v>123</v>
      </c>
      <c r="AM76" s="46">
        <v>30.344799999999999</v>
      </c>
    </row>
    <row r="77" spans="1:39" hidden="1" outlineLevel="1">
      <c r="A77" s="9">
        <v>42552</v>
      </c>
      <c r="B77" s="46">
        <v>31.152999999999999</v>
      </c>
      <c r="C77" s="46">
        <v>31.715599999999998</v>
      </c>
      <c r="D77" s="46">
        <v>28.971499999999999</v>
      </c>
      <c r="E77" s="46">
        <v>32.551200000000001</v>
      </c>
      <c r="F77" s="46">
        <v>44.542700000000004</v>
      </c>
      <c r="G77" s="46">
        <v>30.781500000000001</v>
      </c>
      <c r="H77" s="46">
        <v>33.284100000000002</v>
      </c>
      <c r="I77" s="46">
        <v>31.715199999999999</v>
      </c>
      <c r="J77" s="46">
        <v>28.9681</v>
      </c>
      <c r="K77" s="46">
        <v>32.551200000000001</v>
      </c>
      <c r="L77" s="46">
        <v>44.542700000000004</v>
      </c>
      <c r="M77" s="46">
        <v>30.781500000000001</v>
      </c>
      <c r="N77" s="46">
        <v>33.284100000000002</v>
      </c>
      <c r="O77" s="46">
        <v>35.022399999999998</v>
      </c>
      <c r="P77" s="46">
        <v>35.022399999999998</v>
      </c>
      <c r="Q77" s="46" t="s">
        <v>123</v>
      </c>
      <c r="R77" s="46" t="s">
        <v>123</v>
      </c>
      <c r="S77" s="46" t="s">
        <v>123</v>
      </c>
      <c r="T77" s="46" t="s">
        <v>123</v>
      </c>
      <c r="U77" s="46">
        <v>0.24510000000000001</v>
      </c>
      <c r="V77" s="46">
        <v>0</v>
      </c>
      <c r="W77" s="46">
        <v>0.24510000000000001</v>
      </c>
      <c r="X77" s="46">
        <v>0</v>
      </c>
      <c r="Y77" s="46">
        <v>18</v>
      </c>
      <c r="Z77" s="46">
        <v>0.2155</v>
      </c>
      <c r="AA77" s="46">
        <v>0.24510000000000001</v>
      </c>
      <c r="AB77" s="46">
        <v>0</v>
      </c>
      <c r="AC77" s="46">
        <v>0.24510000000000001</v>
      </c>
      <c r="AD77" s="46">
        <v>0</v>
      </c>
      <c r="AE77" s="46">
        <v>18</v>
      </c>
      <c r="AF77" s="46">
        <v>0.2155</v>
      </c>
      <c r="AG77" s="46">
        <v>0</v>
      </c>
      <c r="AH77" s="46">
        <v>0</v>
      </c>
      <c r="AI77" s="46" t="s">
        <v>123</v>
      </c>
      <c r="AJ77" s="46" t="s">
        <v>123</v>
      </c>
      <c r="AK77" s="46" t="s">
        <v>123</v>
      </c>
      <c r="AL77" s="46" t="s">
        <v>123</v>
      </c>
      <c r="AM77" s="46">
        <v>29.372599999999998</v>
      </c>
    </row>
    <row r="78" spans="1:39" hidden="1" outlineLevel="1">
      <c r="A78" s="9">
        <v>42583</v>
      </c>
      <c r="B78" s="46">
        <v>30.158999999999999</v>
      </c>
      <c r="C78" s="46">
        <v>30.187100000000001</v>
      </c>
      <c r="D78" s="46">
        <v>29.506699999999999</v>
      </c>
      <c r="E78" s="46">
        <v>30.573599999999999</v>
      </c>
      <c r="F78" s="46">
        <v>37.356900000000003</v>
      </c>
      <c r="G78" s="46">
        <v>29.931899999999999</v>
      </c>
      <c r="H78" s="46">
        <v>25.400099999999998</v>
      </c>
      <c r="I78" s="46">
        <v>30.186</v>
      </c>
      <c r="J78" s="46">
        <v>29.503499999999999</v>
      </c>
      <c r="K78" s="46">
        <v>30.573599999999999</v>
      </c>
      <c r="L78" s="46">
        <v>37.356900000000003</v>
      </c>
      <c r="M78" s="46">
        <v>29.931899999999999</v>
      </c>
      <c r="N78" s="46">
        <v>25.400099999999998</v>
      </c>
      <c r="O78" s="46">
        <v>48.405900000000003</v>
      </c>
      <c r="P78" s="46">
        <v>48.405900000000003</v>
      </c>
      <c r="Q78" s="46" t="s">
        <v>123</v>
      </c>
      <c r="R78" s="46" t="s">
        <v>123</v>
      </c>
      <c r="S78" s="46" t="s">
        <v>123</v>
      </c>
      <c r="T78" s="46" t="s">
        <v>123</v>
      </c>
      <c r="U78" s="46">
        <v>10.406599999999999</v>
      </c>
      <c r="V78" s="46">
        <v>0</v>
      </c>
      <c r="W78" s="46">
        <v>10.406599999999999</v>
      </c>
      <c r="X78" s="46">
        <v>0</v>
      </c>
      <c r="Y78" s="46">
        <v>0</v>
      </c>
      <c r="Z78" s="46">
        <v>10.406599999999999</v>
      </c>
      <c r="AA78" s="46">
        <v>10.406599999999999</v>
      </c>
      <c r="AB78" s="46">
        <v>0</v>
      </c>
      <c r="AC78" s="46">
        <v>10.406599999999999</v>
      </c>
      <c r="AD78" s="46">
        <v>0</v>
      </c>
      <c r="AE78" s="46">
        <v>0</v>
      </c>
      <c r="AF78" s="46">
        <v>10.406599999999999</v>
      </c>
      <c r="AG78" s="46">
        <v>0</v>
      </c>
      <c r="AH78" s="46">
        <v>0</v>
      </c>
      <c r="AI78" s="46" t="s">
        <v>123</v>
      </c>
      <c r="AJ78" s="46" t="s">
        <v>123</v>
      </c>
      <c r="AK78" s="46" t="s">
        <v>123</v>
      </c>
      <c r="AL78" s="46" t="s">
        <v>123</v>
      </c>
      <c r="AM78" s="46">
        <v>31.251200000000001</v>
      </c>
    </row>
    <row r="79" spans="1:39" hidden="1" outlineLevel="1">
      <c r="A79" s="9">
        <v>42614</v>
      </c>
      <c r="B79" s="46">
        <v>30.8642</v>
      </c>
      <c r="C79" s="46">
        <v>30.980699999999999</v>
      </c>
      <c r="D79" s="46">
        <v>29.586300000000001</v>
      </c>
      <c r="E79" s="46">
        <v>31.470500000000001</v>
      </c>
      <c r="F79" s="46">
        <v>38.335799999999999</v>
      </c>
      <c r="G79" s="46">
        <v>30.449400000000001</v>
      </c>
      <c r="H79" s="46">
        <v>29.359500000000001</v>
      </c>
      <c r="I79" s="46">
        <v>30.936699999999998</v>
      </c>
      <c r="J79" s="46">
        <v>29.403199999999998</v>
      </c>
      <c r="K79" s="46">
        <v>31.470500000000001</v>
      </c>
      <c r="L79" s="46">
        <v>38.335799999999999</v>
      </c>
      <c r="M79" s="46">
        <v>30.449400000000001</v>
      </c>
      <c r="N79" s="46">
        <v>29.359500000000001</v>
      </c>
      <c r="O79" s="46">
        <v>49.894300000000001</v>
      </c>
      <c r="P79" s="46">
        <v>49.894300000000001</v>
      </c>
      <c r="Q79" s="46" t="s">
        <v>123</v>
      </c>
      <c r="R79" s="46" t="s">
        <v>123</v>
      </c>
      <c r="S79" s="46" t="s">
        <v>123</v>
      </c>
      <c r="T79" s="46" t="s">
        <v>123</v>
      </c>
      <c r="U79" s="46">
        <v>22.3108</v>
      </c>
      <c r="V79" s="46">
        <v>0</v>
      </c>
      <c r="W79" s="46">
        <v>22.3108</v>
      </c>
      <c r="X79" s="46">
        <v>0</v>
      </c>
      <c r="Y79" s="46">
        <v>0</v>
      </c>
      <c r="Z79" s="46">
        <v>22.3108</v>
      </c>
      <c r="AA79" s="46">
        <v>22.3108</v>
      </c>
      <c r="AB79" s="46">
        <v>0</v>
      </c>
      <c r="AC79" s="46">
        <v>22.3108</v>
      </c>
      <c r="AD79" s="46">
        <v>0</v>
      </c>
      <c r="AE79" s="46">
        <v>0</v>
      </c>
      <c r="AF79" s="46">
        <v>22.3108</v>
      </c>
      <c r="AG79" s="46">
        <v>0</v>
      </c>
      <c r="AH79" s="46">
        <v>0</v>
      </c>
      <c r="AI79" s="46" t="s">
        <v>123</v>
      </c>
      <c r="AJ79" s="46" t="s">
        <v>123</v>
      </c>
      <c r="AK79" s="46" t="s">
        <v>123</v>
      </c>
      <c r="AL79" s="46" t="s">
        <v>123</v>
      </c>
      <c r="AM79" s="46">
        <v>30.503699999999998</v>
      </c>
    </row>
    <row r="80" spans="1:39" hidden="1" outlineLevel="1">
      <c r="A80" s="9">
        <v>42644</v>
      </c>
      <c r="B80" s="46">
        <v>30.4298</v>
      </c>
      <c r="C80" s="46">
        <v>30.4819</v>
      </c>
      <c r="D80" s="46">
        <v>29.270900000000001</v>
      </c>
      <c r="E80" s="46">
        <v>30.789100000000001</v>
      </c>
      <c r="F80" s="46">
        <v>37.580300000000001</v>
      </c>
      <c r="G80" s="46">
        <v>30.225100000000001</v>
      </c>
      <c r="H80" s="46">
        <v>24.5608</v>
      </c>
      <c r="I80" s="46">
        <v>30.479700000000001</v>
      </c>
      <c r="J80" s="46">
        <v>29.2592</v>
      </c>
      <c r="K80" s="46">
        <v>30.789100000000001</v>
      </c>
      <c r="L80" s="46">
        <v>37.580300000000001</v>
      </c>
      <c r="M80" s="46">
        <v>30.225100000000001</v>
      </c>
      <c r="N80" s="46">
        <v>24.5608</v>
      </c>
      <c r="O80" s="46">
        <v>48.963000000000001</v>
      </c>
      <c r="P80" s="46">
        <v>48.963000000000001</v>
      </c>
      <c r="Q80" s="46" t="s">
        <v>123</v>
      </c>
      <c r="R80" s="46" t="s">
        <v>123</v>
      </c>
      <c r="S80" s="46" t="s">
        <v>123</v>
      </c>
      <c r="T80" s="46" t="s">
        <v>123</v>
      </c>
      <c r="U80" s="46">
        <v>22.182300000000001</v>
      </c>
      <c r="V80" s="46">
        <v>0</v>
      </c>
      <c r="W80" s="46">
        <v>22.182300000000001</v>
      </c>
      <c r="X80" s="46">
        <v>0</v>
      </c>
      <c r="Y80" s="46">
        <v>23.300799999999999</v>
      </c>
      <c r="Z80" s="46">
        <v>21.421399999999998</v>
      </c>
      <c r="AA80" s="46">
        <v>22.182300000000001</v>
      </c>
      <c r="AB80" s="46">
        <v>0</v>
      </c>
      <c r="AC80" s="46">
        <v>22.182300000000001</v>
      </c>
      <c r="AD80" s="46">
        <v>0</v>
      </c>
      <c r="AE80" s="46">
        <v>23.300799999999999</v>
      </c>
      <c r="AF80" s="46">
        <v>21.421399999999998</v>
      </c>
      <c r="AG80" s="46">
        <v>0</v>
      </c>
      <c r="AH80" s="46">
        <v>0</v>
      </c>
      <c r="AI80" s="46" t="s">
        <v>123</v>
      </c>
      <c r="AJ80" s="46" t="s">
        <v>123</v>
      </c>
      <c r="AK80" s="46" t="s">
        <v>123</v>
      </c>
      <c r="AL80" s="46" t="s">
        <v>123</v>
      </c>
      <c r="AM80" s="46">
        <v>30.408200000000001</v>
      </c>
    </row>
    <row r="81" spans="1:39" hidden="1" outlineLevel="1">
      <c r="A81" s="9">
        <v>42675</v>
      </c>
      <c r="B81" s="46">
        <v>30.200700000000001</v>
      </c>
      <c r="C81" s="46">
        <v>30.4131</v>
      </c>
      <c r="D81" s="46">
        <v>29.552700000000002</v>
      </c>
      <c r="E81" s="46">
        <v>30.873200000000001</v>
      </c>
      <c r="F81" s="46">
        <v>38.968200000000003</v>
      </c>
      <c r="G81" s="46">
        <v>30.4099</v>
      </c>
      <c r="H81" s="46">
        <v>20.217600000000001</v>
      </c>
      <c r="I81" s="46">
        <v>30.4053</v>
      </c>
      <c r="J81" s="46">
        <v>29.529399999999999</v>
      </c>
      <c r="K81" s="46">
        <v>30.873200000000001</v>
      </c>
      <c r="L81" s="46">
        <v>38.968200000000003</v>
      </c>
      <c r="M81" s="46">
        <v>30.4099</v>
      </c>
      <c r="N81" s="46">
        <v>20.217600000000001</v>
      </c>
      <c r="O81" s="46">
        <v>49.753100000000003</v>
      </c>
      <c r="P81" s="46">
        <v>49.753100000000003</v>
      </c>
      <c r="Q81" s="46" t="s">
        <v>123</v>
      </c>
      <c r="R81" s="46" t="s">
        <v>123</v>
      </c>
      <c r="S81" s="46" t="s">
        <v>123</v>
      </c>
      <c r="T81" s="46" t="s">
        <v>123</v>
      </c>
      <c r="U81" s="46">
        <v>18</v>
      </c>
      <c r="V81" s="46">
        <v>0</v>
      </c>
      <c r="W81" s="46">
        <v>18</v>
      </c>
      <c r="X81" s="46">
        <v>0</v>
      </c>
      <c r="Y81" s="46">
        <v>0</v>
      </c>
      <c r="Z81" s="46">
        <v>18</v>
      </c>
      <c r="AA81" s="46">
        <v>18</v>
      </c>
      <c r="AB81" s="46">
        <v>0</v>
      </c>
      <c r="AC81" s="46">
        <v>18</v>
      </c>
      <c r="AD81" s="46">
        <v>0</v>
      </c>
      <c r="AE81" s="46">
        <v>0</v>
      </c>
      <c r="AF81" s="46">
        <v>18</v>
      </c>
      <c r="AG81" s="46">
        <v>0</v>
      </c>
      <c r="AH81" s="46">
        <v>0</v>
      </c>
      <c r="AI81" s="46" t="s">
        <v>123</v>
      </c>
      <c r="AJ81" s="46" t="s">
        <v>123</v>
      </c>
      <c r="AK81" s="46" t="s">
        <v>123</v>
      </c>
      <c r="AL81" s="46" t="s">
        <v>123</v>
      </c>
      <c r="AM81" s="46">
        <v>28.6248</v>
      </c>
    </row>
    <row r="82" spans="1:39" hidden="1" outlineLevel="1">
      <c r="A82" s="9">
        <v>42705</v>
      </c>
      <c r="B82" s="46">
        <v>30.248899999999999</v>
      </c>
      <c r="C82" s="46">
        <v>30.418800000000001</v>
      </c>
      <c r="D82" s="46">
        <v>29.9069</v>
      </c>
      <c r="E82" s="46">
        <v>30.6402</v>
      </c>
      <c r="F82" s="46">
        <v>32.601399999999998</v>
      </c>
      <c r="G82" s="46">
        <v>30.264299999999999</v>
      </c>
      <c r="H82" s="46">
        <v>31.722200000000001</v>
      </c>
      <c r="I82" s="46">
        <v>30.399899999999999</v>
      </c>
      <c r="J82" s="46">
        <v>29.840399999999999</v>
      </c>
      <c r="K82" s="46">
        <v>30.641100000000002</v>
      </c>
      <c r="L82" s="46">
        <v>32.609099999999998</v>
      </c>
      <c r="M82" s="46">
        <v>30.264299999999999</v>
      </c>
      <c r="N82" s="46">
        <v>31.722200000000001</v>
      </c>
      <c r="O82" s="46">
        <v>48.546399999999998</v>
      </c>
      <c r="P82" s="46">
        <v>49.833300000000001</v>
      </c>
      <c r="Q82" s="46">
        <v>15.25</v>
      </c>
      <c r="R82" s="46">
        <v>15.25</v>
      </c>
      <c r="S82" s="46" t="s">
        <v>123</v>
      </c>
      <c r="T82" s="46" t="s">
        <v>123</v>
      </c>
      <c r="U82" s="46">
        <v>18.489599999999999</v>
      </c>
      <c r="V82" s="46">
        <v>0</v>
      </c>
      <c r="W82" s="46">
        <v>18.489599999999999</v>
      </c>
      <c r="X82" s="46">
        <v>0</v>
      </c>
      <c r="Y82" s="46">
        <v>0</v>
      </c>
      <c r="Z82" s="46">
        <v>18.489599999999999</v>
      </c>
      <c r="AA82" s="46">
        <v>18.489599999999999</v>
      </c>
      <c r="AB82" s="46">
        <v>0</v>
      </c>
      <c r="AC82" s="46">
        <v>18.489599999999999</v>
      </c>
      <c r="AD82" s="46">
        <v>0</v>
      </c>
      <c r="AE82" s="46">
        <v>0</v>
      </c>
      <c r="AF82" s="46">
        <v>18.489599999999999</v>
      </c>
      <c r="AG82" s="46">
        <v>0</v>
      </c>
      <c r="AH82" s="46">
        <v>0</v>
      </c>
      <c r="AI82" s="46">
        <v>0</v>
      </c>
      <c r="AJ82" s="46">
        <v>0</v>
      </c>
      <c r="AK82" s="46" t="s">
        <v>123</v>
      </c>
      <c r="AL82" s="46" t="s">
        <v>123</v>
      </c>
      <c r="AM82" s="46">
        <v>29.509899999999998</v>
      </c>
    </row>
    <row r="83" spans="1:39" hidden="1" outlineLevel="1">
      <c r="A83" s="9">
        <v>42736</v>
      </c>
      <c r="B83" s="46">
        <v>29.746300000000002</v>
      </c>
      <c r="C83" s="46">
        <v>29.875399999999999</v>
      </c>
      <c r="D83" s="46">
        <v>29.6983</v>
      </c>
      <c r="E83" s="46">
        <v>29.966999999999999</v>
      </c>
      <c r="F83" s="46">
        <v>33.3626</v>
      </c>
      <c r="G83" s="46">
        <v>30.166799999999999</v>
      </c>
      <c r="H83" s="46">
        <v>23.131599999999999</v>
      </c>
      <c r="I83" s="46">
        <v>29.8733</v>
      </c>
      <c r="J83" s="46">
        <v>29.692</v>
      </c>
      <c r="K83" s="46">
        <v>29.966999999999999</v>
      </c>
      <c r="L83" s="46">
        <v>33.3626</v>
      </c>
      <c r="M83" s="46">
        <v>30.166799999999999</v>
      </c>
      <c r="N83" s="46">
        <v>23.131599999999999</v>
      </c>
      <c r="O83" s="46">
        <v>48.545699999999997</v>
      </c>
      <c r="P83" s="46">
        <v>48.545699999999997</v>
      </c>
      <c r="Q83" s="46" t="s">
        <v>123</v>
      </c>
      <c r="R83" s="46" t="s">
        <v>123</v>
      </c>
      <c r="S83" s="46" t="s">
        <v>123</v>
      </c>
      <c r="T83" s="46" t="s">
        <v>123</v>
      </c>
      <c r="U83" s="46">
        <v>14.806699999999999</v>
      </c>
      <c r="V83" s="46">
        <v>0</v>
      </c>
      <c r="W83" s="46">
        <v>14.806699999999999</v>
      </c>
      <c r="X83" s="46">
        <v>0</v>
      </c>
      <c r="Y83" s="46">
        <v>0</v>
      </c>
      <c r="Z83" s="46">
        <v>14.806699999999999</v>
      </c>
      <c r="AA83" s="46">
        <v>14.806699999999999</v>
      </c>
      <c r="AB83" s="46">
        <v>0</v>
      </c>
      <c r="AC83" s="46">
        <v>14.806699999999999</v>
      </c>
      <c r="AD83" s="46">
        <v>0</v>
      </c>
      <c r="AE83" s="46">
        <v>0</v>
      </c>
      <c r="AF83" s="46">
        <v>14.806699999999999</v>
      </c>
      <c r="AG83" s="46">
        <v>0</v>
      </c>
      <c r="AH83" s="46">
        <v>0</v>
      </c>
      <c r="AI83" s="46" t="s">
        <v>123</v>
      </c>
      <c r="AJ83" s="46" t="s">
        <v>123</v>
      </c>
      <c r="AK83" s="46" t="s">
        <v>123</v>
      </c>
      <c r="AL83" s="46" t="s">
        <v>123</v>
      </c>
      <c r="AM83" s="46">
        <v>30.309699999999999</v>
      </c>
    </row>
    <row r="84" spans="1:39" hidden="1" outlineLevel="1">
      <c r="A84" s="9">
        <v>42767</v>
      </c>
      <c r="B84" s="46">
        <v>30.3904</v>
      </c>
      <c r="C84" s="46">
        <v>30.7483</v>
      </c>
      <c r="D84" s="46">
        <v>29.895800000000001</v>
      </c>
      <c r="E84" s="46">
        <v>32.222499999999997</v>
      </c>
      <c r="F84" s="46">
        <v>38.2776</v>
      </c>
      <c r="G84" s="46">
        <v>31.370100000000001</v>
      </c>
      <c r="H84" s="46">
        <v>32.207500000000003</v>
      </c>
      <c r="I84" s="46">
        <v>30.748200000000001</v>
      </c>
      <c r="J84" s="46">
        <v>29.895800000000001</v>
      </c>
      <c r="K84" s="46">
        <v>32.222499999999997</v>
      </c>
      <c r="L84" s="46">
        <v>38.2776</v>
      </c>
      <c r="M84" s="46">
        <v>31.370100000000001</v>
      </c>
      <c r="N84" s="46">
        <v>32.207500000000003</v>
      </c>
      <c r="O84" s="46">
        <v>36.697899999999997</v>
      </c>
      <c r="P84" s="46">
        <v>36.697899999999997</v>
      </c>
      <c r="Q84" s="46">
        <v>0</v>
      </c>
      <c r="R84" s="46" t="s">
        <v>123</v>
      </c>
      <c r="S84" s="46" t="s">
        <v>123</v>
      </c>
      <c r="T84" s="46">
        <v>0</v>
      </c>
      <c r="U84" s="46">
        <v>9.4040999999999997</v>
      </c>
      <c r="V84" s="46">
        <v>0</v>
      </c>
      <c r="W84" s="46">
        <v>9.4040999999999997</v>
      </c>
      <c r="X84" s="46">
        <v>0</v>
      </c>
      <c r="Y84" s="46">
        <v>2.7845</v>
      </c>
      <c r="Z84" s="46">
        <v>15.8239</v>
      </c>
      <c r="AA84" s="46">
        <v>9.0343</v>
      </c>
      <c r="AB84" s="46">
        <v>0</v>
      </c>
      <c r="AC84" s="46">
        <v>9.0343</v>
      </c>
      <c r="AD84" s="46">
        <v>0</v>
      </c>
      <c r="AE84" s="46">
        <v>2.7845</v>
      </c>
      <c r="AF84" s="46">
        <v>17.967199999999998</v>
      </c>
      <c r="AG84" s="46">
        <v>11.3</v>
      </c>
      <c r="AH84" s="46">
        <v>0</v>
      </c>
      <c r="AI84" s="46">
        <v>11.3</v>
      </c>
      <c r="AJ84" s="46" t="s">
        <v>123</v>
      </c>
      <c r="AK84" s="46" t="s">
        <v>123</v>
      </c>
      <c r="AL84" s="46">
        <v>11.3</v>
      </c>
      <c r="AM84" s="46">
        <v>28.319299999999998</v>
      </c>
    </row>
    <row r="85" spans="1:39" hidden="1" outlineLevel="1">
      <c r="A85" s="9">
        <v>42795</v>
      </c>
      <c r="B85" s="46">
        <v>29.247900000000001</v>
      </c>
      <c r="C85" s="46">
        <v>29.506699999999999</v>
      </c>
      <c r="D85" s="46">
        <v>29.8034</v>
      </c>
      <c r="E85" s="46">
        <v>29.294799999999999</v>
      </c>
      <c r="F85" s="46">
        <v>35.670699999999997</v>
      </c>
      <c r="G85" s="46">
        <v>28.303899999999999</v>
      </c>
      <c r="H85" s="46">
        <v>34.010800000000003</v>
      </c>
      <c r="I85" s="46">
        <v>29.506699999999999</v>
      </c>
      <c r="J85" s="46">
        <v>29.8032</v>
      </c>
      <c r="K85" s="46">
        <v>29.294799999999999</v>
      </c>
      <c r="L85" s="46">
        <v>35.670699999999997</v>
      </c>
      <c r="M85" s="46">
        <v>28.303899999999999</v>
      </c>
      <c r="N85" s="46">
        <v>34.010800000000003</v>
      </c>
      <c r="O85" s="46">
        <v>37.327399999999997</v>
      </c>
      <c r="P85" s="46">
        <v>37.327399999999997</v>
      </c>
      <c r="Q85" s="46" t="s">
        <v>123</v>
      </c>
      <c r="R85" s="46" t="s">
        <v>123</v>
      </c>
      <c r="S85" s="46" t="s">
        <v>123</v>
      </c>
      <c r="T85" s="46" t="s">
        <v>123</v>
      </c>
      <c r="U85" s="46">
        <v>16.781400000000001</v>
      </c>
      <c r="V85" s="46">
        <v>0</v>
      </c>
      <c r="W85" s="46">
        <v>16.781400000000001</v>
      </c>
      <c r="X85" s="46">
        <v>0</v>
      </c>
      <c r="Y85" s="46">
        <v>18</v>
      </c>
      <c r="Z85" s="46">
        <v>16.78</v>
      </c>
      <c r="AA85" s="46">
        <v>16.781400000000001</v>
      </c>
      <c r="AB85" s="46">
        <v>0</v>
      </c>
      <c r="AC85" s="46">
        <v>16.781400000000001</v>
      </c>
      <c r="AD85" s="46">
        <v>0</v>
      </c>
      <c r="AE85" s="46">
        <v>18</v>
      </c>
      <c r="AF85" s="46">
        <v>16.78</v>
      </c>
      <c r="AG85" s="46">
        <v>0</v>
      </c>
      <c r="AH85" s="46">
        <v>0</v>
      </c>
      <c r="AI85" s="46" t="s">
        <v>123</v>
      </c>
      <c r="AJ85" s="46" t="s">
        <v>123</v>
      </c>
      <c r="AK85" s="46" t="s">
        <v>123</v>
      </c>
      <c r="AL85" s="46" t="s">
        <v>123</v>
      </c>
      <c r="AM85" s="46">
        <v>27.602499999999999</v>
      </c>
    </row>
    <row r="86" spans="1:39" hidden="1" outlineLevel="1">
      <c r="A86" s="9">
        <v>42826</v>
      </c>
      <c r="B86" s="46">
        <v>29.743400000000001</v>
      </c>
      <c r="C86" s="46">
        <v>30.531500000000001</v>
      </c>
      <c r="D86" s="46">
        <v>29.716100000000001</v>
      </c>
      <c r="E86" s="46">
        <v>30.764099999999999</v>
      </c>
      <c r="F86" s="46">
        <v>32.926000000000002</v>
      </c>
      <c r="G86" s="46">
        <v>30.675899999999999</v>
      </c>
      <c r="H86" s="46">
        <v>26.7104</v>
      </c>
      <c r="I86" s="46">
        <v>30.531400000000001</v>
      </c>
      <c r="J86" s="46">
        <v>29.715399999999999</v>
      </c>
      <c r="K86" s="46">
        <v>30.764099999999999</v>
      </c>
      <c r="L86" s="46">
        <v>32.926000000000002</v>
      </c>
      <c r="M86" s="46">
        <v>30.675899999999999</v>
      </c>
      <c r="N86" s="46">
        <v>26.7104</v>
      </c>
      <c r="O86" s="46">
        <v>37.703299999999999</v>
      </c>
      <c r="P86" s="46">
        <v>37.703299999999999</v>
      </c>
      <c r="Q86" s="46" t="s">
        <v>123</v>
      </c>
      <c r="R86" s="46" t="s">
        <v>123</v>
      </c>
      <c r="S86" s="46" t="s">
        <v>123</v>
      </c>
      <c r="T86" s="46" t="s">
        <v>123</v>
      </c>
      <c r="U86" s="46">
        <v>21.580100000000002</v>
      </c>
      <c r="V86" s="46">
        <v>0</v>
      </c>
      <c r="W86" s="46">
        <v>21.580100000000002</v>
      </c>
      <c r="X86" s="46">
        <v>0</v>
      </c>
      <c r="Y86" s="46">
        <v>0</v>
      </c>
      <c r="Z86" s="46">
        <v>21.580100000000002</v>
      </c>
      <c r="AA86" s="46">
        <v>21.580100000000002</v>
      </c>
      <c r="AB86" s="46">
        <v>0</v>
      </c>
      <c r="AC86" s="46">
        <v>21.580100000000002</v>
      </c>
      <c r="AD86" s="46">
        <v>0</v>
      </c>
      <c r="AE86" s="46">
        <v>0</v>
      </c>
      <c r="AF86" s="46">
        <v>21.580100000000002</v>
      </c>
      <c r="AG86" s="46">
        <v>0</v>
      </c>
      <c r="AH86" s="46">
        <v>0</v>
      </c>
      <c r="AI86" s="46" t="s">
        <v>123</v>
      </c>
      <c r="AJ86" s="46" t="s">
        <v>123</v>
      </c>
      <c r="AK86" s="46" t="s">
        <v>123</v>
      </c>
      <c r="AL86" s="46" t="s">
        <v>123</v>
      </c>
      <c r="AM86" s="46">
        <v>25.932200000000002</v>
      </c>
    </row>
    <row r="87" spans="1:39" hidden="1" outlineLevel="1">
      <c r="A87" s="9">
        <v>42856</v>
      </c>
      <c r="B87" s="46">
        <v>30.1282</v>
      </c>
      <c r="C87" s="46">
        <v>30.6295</v>
      </c>
      <c r="D87" s="46">
        <v>30.145</v>
      </c>
      <c r="E87" s="46">
        <v>30.889900000000001</v>
      </c>
      <c r="F87" s="46">
        <v>32.767800000000001</v>
      </c>
      <c r="G87" s="46">
        <v>31.058</v>
      </c>
      <c r="H87" s="46">
        <v>22.748100000000001</v>
      </c>
      <c r="I87" s="46">
        <v>30.627600000000001</v>
      </c>
      <c r="J87" s="46">
        <v>30.139600000000002</v>
      </c>
      <c r="K87" s="46">
        <v>30.889900000000001</v>
      </c>
      <c r="L87" s="46">
        <v>32.767800000000001</v>
      </c>
      <c r="M87" s="46">
        <v>31.058</v>
      </c>
      <c r="N87" s="46">
        <v>22.748100000000001</v>
      </c>
      <c r="O87" s="46">
        <v>49.204700000000003</v>
      </c>
      <c r="P87" s="46">
        <v>49.204700000000003</v>
      </c>
      <c r="Q87" s="46" t="s">
        <v>123</v>
      </c>
      <c r="R87" s="46" t="s">
        <v>123</v>
      </c>
      <c r="S87" s="46" t="s">
        <v>123</v>
      </c>
      <c r="T87" s="46" t="s">
        <v>123</v>
      </c>
      <c r="U87" s="46">
        <v>22.163699999999999</v>
      </c>
      <c r="V87" s="46">
        <v>0</v>
      </c>
      <c r="W87" s="46">
        <v>22.163699999999999</v>
      </c>
      <c r="X87" s="46">
        <v>0</v>
      </c>
      <c r="Y87" s="46">
        <v>0</v>
      </c>
      <c r="Z87" s="46">
        <v>22.163699999999999</v>
      </c>
      <c r="AA87" s="46">
        <v>22.163699999999999</v>
      </c>
      <c r="AB87" s="46">
        <v>0</v>
      </c>
      <c r="AC87" s="46">
        <v>22.163699999999999</v>
      </c>
      <c r="AD87" s="46">
        <v>0</v>
      </c>
      <c r="AE87" s="46">
        <v>0</v>
      </c>
      <c r="AF87" s="46">
        <v>22.163699999999999</v>
      </c>
      <c r="AG87" s="46">
        <v>0</v>
      </c>
      <c r="AH87" s="46">
        <v>0</v>
      </c>
      <c r="AI87" s="46" t="s">
        <v>123</v>
      </c>
      <c r="AJ87" s="46" t="s">
        <v>123</v>
      </c>
      <c r="AK87" s="46" t="s">
        <v>123</v>
      </c>
      <c r="AL87" s="46" t="s">
        <v>123</v>
      </c>
      <c r="AM87" s="46">
        <v>26.0962</v>
      </c>
    </row>
    <row r="88" spans="1:39" hidden="1" outlineLevel="1">
      <c r="A88" s="9">
        <v>42887</v>
      </c>
      <c r="B88" s="46">
        <v>28.748899999999999</v>
      </c>
      <c r="C88" s="46">
        <v>29.2576</v>
      </c>
      <c r="D88" s="46">
        <v>29.650300000000001</v>
      </c>
      <c r="E88" s="46">
        <v>29.0825</v>
      </c>
      <c r="F88" s="46">
        <v>32.511099999999999</v>
      </c>
      <c r="G88" s="46">
        <v>28.714700000000001</v>
      </c>
      <c r="H88" s="46">
        <v>25.726099999999999</v>
      </c>
      <c r="I88" s="46">
        <v>29.257100000000001</v>
      </c>
      <c r="J88" s="46">
        <v>29.648800000000001</v>
      </c>
      <c r="K88" s="46">
        <v>29.0825</v>
      </c>
      <c r="L88" s="46">
        <v>32.511099999999999</v>
      </c>
      <c r="M88" s="46">
        <v>28.714700000000001</v>
      </c>
      <c r="N88" s="46">
        <v>25.726099999999999</v>
      </c>
      <c r="O88" s="46">
        <v>48.100499999999997</v>
      </c>
      <c r="P88" s="46">
        <v>48.100499999999997</v>
      </c>
      <c r="Q88" s="46">
        <v>0</v>
      </c>
      <c r="R88" s="46">
        <v>0</v>
      </c>
      <c r="S88" s="46" t="s">
        <v>123</v>
      </c>
      <c r="T88" s="46" t="s">
        <v>123</v>
      </c>
      <c r="U88" s="46">
        <v>18</v>
      </c>
      <c r="V88" s="46">
        <v>0</v>
      </c>
      <c r="W88" s="46">
        <v>18</v>
      </c>
      <c r="X88" s="46">
        <v>0</v>
      </c>
      <c r="Y88" s="46">
        <v>18</v>
      </c>
      <c r="Z88" s="46">
        <v>18</v>
      </c>
      <c r="AA88" s="46">
        <v>18</v>
      </c>
      <c r="AB88" s="46">
        <v>0</v>
      </c>
      <c r="AC88" s="46">
        <v>18</v>
      </c>
      <c r="AD88" s="46">
        <v>0</v>
      </c>
      <c r="AE88" s="46">
        <v>18</v>
      </c>
      <c r="AF88" s="46">
        <v>18</v>
      </c>
      <c r="AG88" s="46">
        <v>0</v>
      </c>
      <c r="AH88" s="46">
        <v>0</v>
      </c>
      <c r="AI88" s="46">
        <v>0</v>
      </c>
      <c r="AJ88" s="46">
        <v>0</v>
      </c>
      <c r="AK88" s="46" t="s">
        <v>123</v>
      </c>
      <c r="AL88" s="46" t="s">
        <v>123</v>
      </c>
      <c r="AM88" s="46">
        <v>25.043500000000002</v>
      </c>
    </row>
    <row r="89" spans="1:39" hidden="1" outlineLevel="1">
      <c r="A89" s="9">
        <v>42917</v>
      </c>
      <c r="B89" s="46">
        <v>28.7409</v>
      </c>
      <c r="C89" s="46">
        <v>29.330100000000002</v>
      </c>
      <c r="D89" s="46">
        <v>30.0352</v>
      </c>
      <c r="E89" s="46">
        <v>29.010300000000001</v>
      </c>
      <c r="F89" s="46">
        <v>20.527200000000001</v>
      </c>
      <c r="G89" s="46">
        <v>31.6206</v>
      </c>
      <c r="H89" s="46">
        <v>24.273499999999999</v>
      </c>
      <c r="I89" s="46">
        <v>29.328199999999999</v>
      </c>
      <c r="J89" s="46">
        <v>30.0291</v>
      </c>
      <c r="K89" s="46">
        <v>29.010300000000001</v>
      </c>
      <c r="L89" s="46">
        <v>20.527200000000001</v>
      </c>
      <c r="M89" s="46">
        <v>31.6206</v>
      </c>
      <c r="N89" s="46">
        <v>24.273499999999999</v>
      </c>
      <c r="O89" s="46">
        <v>48.556600000000003</v>
      </c>
      <c r="P89" s="46">
        <v>48.556600000000003</v>
      </c>
      <c r="Q89" s="46" t="s">
        <v>123</v>
      </c>
      <c r="R89" s="46" t="s">
        <v>123</v>
      </c>
      <c r="S89" s="46" t="s">
        <v>123</v>
      </c>
      <c r="T89" s="46" t="s">
        <v>123</v>
      </c>
      <c r="U89" s="46">
        <v>15.9366</v>
      </c>
      <c r="V89" s="46">
        <v>0</v>
      </c>
      <c r="W89" s="46">
        <v>15.9366</v>
      </c>
      <c r="X89" s="46">
        <v>0</v>
      </c>
      <c r="Y89" s="46">
        <v>18</v>
      </c>
      <c r="Z89" s="46">
        <v>15.933</v>
      </c>
      <c r="AA89" s="46">
        <v>15.9366</v>
      </c>
      <c r="AB89" s="46">
        <v>0</v>
      </c>
      <c r="AC89" s="46">
        <v>15.9366</v>
      </c>
      <c r="AD89" s="46">
        <v>0</v>
      </c>
      <c r="AE89" s="46">
        <v>18</v>
      </c>
      <c r="AF89" s="46">
        <v>15.933</v>
      </c>
      <c r="AG89" s="46">
        <v>0</v>
      </c>
      <c r="AH89" s="46">
        <v>0</v>
      </c>
      <c r="AI89" s="46" t="s">
        <v>123</v>
      </c>
      <c r="AJ89" s="46" t="s">
        <v>123</v>
      </c>
      <c r="AK89" s="46" t="s">
        <v>123</v>
      </c>
      <c r="AL89" s="46" t="s">
        <v>123</v>
      </c>
      <c r="AM89" s="46">
        <v>25.510200000000001</v>
      </c>
    </row>
    <row r="90" spans="1:39" hidden="1" outlineLevel="1">
      <c r="A90" s="9">
        <v>42948</v>
      </c>
      <c r="B90" s="46">
        <v>27.670200000000001</v>
      </c>
      <c r="C90" s="46">
        <v>28.096499999999999</v>
      </c>
      <c r="D90" s="46">
        <v>30.153099999999998</v>
      </c>
      <c r="E90" s="46">
        <v>27.206700000000001</v>
      </c>
      <c r="F90" s="46">
        <v>17.401399999999999</v>
      </c>
      <c r="G90" s="46">
        <v>30.494499999999999</v>
      </c>
      <c r="H90" s="46">
        <v>25.775300000000001</v>
      </c>
      <c r="I90" s="46">
        <v>28.0962</v>
      </c>
      <c r="J90" s="46">
        <v>30.152200000000001</v>
      </c>
      <c r="K90" s="46">
        <v>27.206700000000001</v>
      </c>
      <c r="L90" s="46">
        <v>17.401399999999999</v>
      </c>
      <c r="M90" s="46">
        <v>30.494499999999999</v>
      </c>
      <c r="N90" s="46">
        <v>25.775300000000001</v>
      </c>
      <c r="O90" s="46">
        <v>48.355499999999999</v>
      </c>
      <c r="P90" s="46">
        <v>48.355499999999999</v>
      </c>
      <c r="Q90" s="46" t="s">
        <v>123</v>
      </c>
      <c r="R90" s="46" t="s">
        <v>123</v>
      </c>
      <c r="S90" s="46" t="s">
        <v>123</v>
      </c>
      <c r="T90" s="46" t="s">
        <v>123</v>
      </c>
      <c r="U90" s="46">
        <v>21.723700000000001</v>
      </c>
      <c r="V90" s="46">
        <v>0</v>
      </c>
      <c r="W90" s="46">
        <v>21.723700000000001</v>
      </c>
      <c r="X90" s="46">
        <v>0</v>
      </c>
      <c r="Y90" s="46">
        <v>18</v>
      </c>
      <c r="Z90" s="46">
        <v>21.725100000000001</v>
      </c>
      <c r="AA90" s="46">
        <v>21.723700000000001</v>
      </c>
      <c r="AB90" s="46">
        <v>0</v>
      </c>
      <c r="AC90" s="46">
        <v>21.723700000000001</v>
      </c>
      <c r="AD90" s="46">
        <v>0</v>
      </c>
      <c r="AE90" s="46">
        <v>18</v>
      </c>
      <c r="AF90" s="46">
        <v>21.725100000000001</v>
      </c>
      <c r="AG90" s="46">
        <v>0</v>
      </c>
      <c r="AH90" s="46">
        <v>0</v>
      </c>
      <c r="AI90" s="46" t="s">
        <v>123</v>
      </c>
      <c r="AJ90" s="46" t="s">
        <v>123</v>
      </c>
      <c r="AK90" s="46" t="s">
        <v>123</v>
      </c>
      <c r="AL90" s="46" t="s">
        <v>123</v>
      </c>
      <c r="AM90" s="46">
        <v>24.516500000000001</v>
      </c>
    </row>
    <row r="91" spans="1:39" hidden="1" outlineLevel="1">
      <c r="A91" s="9">
        <v>42979</v>
      </c>
      <c r="B91" s="46">
        <v>28.6372</v>
      </c>
      <c r="C91" s="46">
        <v>29.530799999999999</v>
      </c>
      <c r="D91" s="46">
        <v>30.747699999999998</v>
      </c>
      <c r="E91" s="46">
        <v>29.241499999999998</v>
      </c>
      <c r="F91" s="46">
        <v>30.2013</v>
      </c>
      <c r="G91" s="46">
        <v>29.134599999999999</v>
      </c>
      <c r="H91" s="46">
        <v>27.148199999999999</v>
      </c>
      <c r="I91" s="46">
        <v>29.529800000000002</v>
      </c>
      <c r="J91" s="46">
        <v>30.742899999999999</v>
      </c>
      <c r="K91" s="46">
        <v>29.241499999999998</v>
      </c>
      <c r="L91" s="46">
        <v>30.2013</v>
      </c>
      <c r="M91" s="46">
        <v>29.134599999999999</v>
      </c>
      <c r="N91" s="46">
        <v>27.148199999999999</v>
      </c>
      <c r="O91" s="46">
        <v>49.6432</v>
      </c>
      <c r="P91" s="46">
        <v>49.6432</v>
      </c>
      <c r="Q91" s="46" t="s">
        <v>123</v>
      </c>
      <c r="R91" s="46" t="s">
        <v>123</v>
      </c>
      <c r="S91" s="46" t="s">
        <v>123</v>
      </c>
      <c r="T91" s="46" t="s">
        <v>123</v>
      </c>
      <c r="U91" s="46">
        <v>18.276900000000001</v>
      </c>
      <c r="V91" s="46">
        <v>0</v>
      </c>
      <c r="W91" s="46">
        <v>18.276900000000001</v>
      </c>
      <c r="X91" s="46">
        <v>0</v>
      </c>
      <c r="Y91" s="46">
        <v>22.9</v>
      </c>
      <c r="Z91" s="46">
        <v>18.101600000000001</v>
      </c>
      <c r="AA91" s="46">
        <v>18.276900000000001</v>
      </c>
      <c r="AB91" s="46">
        <v>0</v>
      </c>
      <c r="AC91" s="46">
        <v>18.276900000000001</v>
      </c>
      <c r="AD91" s="46">
        <v>0</v>
      </c>
      <c r="AE91" s="46">
        <v>22.9</v>
      </c>
      <c r="AF91" s="46">
        <v>18.101600000000001</v>
      </c>
      <c r="AG91" s="46">
        <v>0</v>
      </c>
      <c r="AH91" s="46">
        <v>0</v>
      </c>
      <c r="AI91" s="46" t="s">
        <v>123</v>
      </c>
      <c r="AJ91" s="46" t="s">
        <v>123</v>
      </c>
      <c r="AK91" s="46" t="s">
        <v>123</v>
      </c>
      <c r="AL91" s="46" t="s">
        <v>123</v>
      </c>
      <c r="AM91" s="46">
        <v>24.592099999999999</v>
      </c>
    </row>
    <row r="92" spans="1:39" hidden="1" outlineLevel="1">
      <c r="A92" s="9">
        <v>43009</v>
      </c>
      <c r="B92" s="46">
        <v>29.807099999999998</v>
      </c>
      <c r="C92" s="46">
        <v>30.728300000000001</v>
      </c>
      <c r="D92" s="46">
        <v>32.491100000000003</v>
      </c>
      <c r="E92" s="46">
        <v>30.540199999999999</v>
      </c>
      <c r="F92" s="46">
        <v>28.0214</v>
      </c>
      <c r="G92" s="46">
        <v>31.033100000000001</v>
      </c>
      <c r="H92" s="46">
        <v>33.909300000000002</v>
      </c>
      <c r="I92" s="46">
        <v>30.728000000000002</v>
      </c>
      <c r="J92" s="46">
        <v>32.488599999999998</v>
      </c>
      <c r="K92" s="46">
        <v>30.540199999999999</v>
      </c>
      <c r="L92" s="46">
        <v>28.0214</v>
      </c>
      <c r="M92" s="46">
        <v>31.033100000000001</v>
      </c>
      <c r="N92" s="46">
        <v>33.909300000000002</v>
      </c>
      <c r="O92" s="46">
        <v>45.683300000000003</v>
      </c>
      <c r="P92" s="46">
        <v>45.683300000000003</v>
      </c>
      <c r="Q92" s="46" t="s">
        <v>123</v>
      </c>
      <c r="R92" s="46" t="s">
        <v>123</v>
      </c>
      <c r="S92" s="46" t="s">
        <v>123</v>
      </c>
      <c r="T92" s="46" t="s">
        <v>123</v>
      </c>
      <c r="U92" s="46">
        <v>18.512699999999999</v>
      </c>
      <c r="V92" s="46">
        <v>0</v>
      </c>
      <c r="W92" s="46">
        <v>18.512699999999999</v>
      </c>
      <c r="X92" s="46">
        <v>0</v>
      </c>
      <c r="Y92" s="46">
        <v>0</v>
      </c>
      <c r="Z92" s="46">
        <v>18.512699999999999</v>
      </c>
      <c r="AA92" s="46">
        <v>18.512699999999999</v>
      </c>
      <c r="AB92" s="46">
        <v>0</v>
      </c>
      <c r="AC92" s="46">
        <v>18.512699999999999</v>
      </c>
      <c r="AD92" s="46">
        <v>0</v>
      </c>
      <c r="AE92" s="46">
        <v>0</v>
      </c>
      <c r="AF92" s="46">
        <v>18.512699999999999</v>
      </c>
      <c r="AG92" s="46">
        <v>0</v>
      </c>
      <c r="AH92" s="46">
        <v>0</v>
      </c>
      <c r="AI92" s="46" t="s">
        <v>123</v>
      </c>
      <c r="AJ92" s="46" t="s">
        <v>123</v>
      </c>
      <c r="AK92" s="46" t="s">
        <v>123</v>
      </c>
      <c r="AL92" s="46" t="s">
        <v>123</v>
      </c>
      <c r="AM92" s="46">
        <v>24.7791</v>
      </c>
    </row>
    <row r="93" spans="1:39" hidden="1" outlineLevel="1">
      <c r="A93" s="9">
        <v>43040</v>
      </c>
      <c r="B93" s="46">
        <v>30.249700000000001</v>
      </c>
      <c r="C93" s="46">
        <v>29.238099999999999</v>
      </c>
      <c r="D93" s="46">
        <v>30.684899999999999</v>
      </c>
      <c r="E93" s="46">
        <v>28.8337</v>
      </c>
      <c r="F93" s="46">
        <v>26.832100000000001</v>
      </c>
      <c r="G93" s="46">
        <v>29.618200000000002</v>
      </c>
      <c r="H93" s="46">
        <v>23.1401</v>
      </c>
      <c r="I93" s="46">
        <v>29.236999999999998</v>
      </c>
      <c r="J93" s="46">
        <v>30.680099999999999</v>
      </c>
      <c r="K93" s="46">
        <v>28.8337</v>
      </c>
      <c r="L93" s="46">
        <v>26.832100000000001</v>
      </c>
      <c r="M93" s="46">
        <v>29.618200000000002</v>
      </c>
      <c r="N93" s="46">
        <v>23.1401</v>
      </c>
      <c r="O93" s="46">
        <v>49.0443</v>
      </c>
      <c r="P93" s="46">
        <v>49.0443</v>
      </c>
      <c r="Q93" s="46" t="s">
        <v>123</v>
      </c>
      <c r="R93" s="46" t="s">
        <v>123</v>
      </c>
      <c r="S93" s="46" t="s">
        <v>123</v>
      </c>
      <c r="T93" s="46" t="s">
        <v>123</v>
      </c>
      <c r="U93" s="46">
        <v>67.868200000000002</v>
      </c>
      <c r="V93" s="46">
        <v>0</v>
      </c>
      <c r="W93" s="46">
        <v>67.868200000000002</v>
      </c>
      <c r="X93" s="46">
        <v>0</v>
      </c>
      <c r="Y93" s="46">
        <v>0</v>
      </c>
      <c r="Z93" s="46">
        <v>67.868200000000002</v>
      </c>
      <c r="AA93" s="46">
        <v>67.868200000000002</v>
      </c>
      <c r="AB93" s="46">
        <v>0</v>
      </c>
      <c r="AC93" s="46">
        <v>67.868200000000002</v>
      </c>
      <c r="AD93" s="46">
        <v>0</v>
      </c>
      <c r="AE93" s="46">
        <v>0</v>
      </c>
      <c r="AF93" s="46">
        <v>67.868200000000002</v>
      </c>
      <c r="AG93" s="46">
        <v>0</v>
      </c>
      <c r="AH93" s="46">
        <v>0</v>
      </c>
      <c r="AI93" s="46" t="s">
        <v>123</v>
      </c>
      <c r="AJ93" s="46" t="s">
        <v>123</v>
      </c>
      <c r="AK93" s="46" t="s">
        <v>123</v>
      </c>
      <c r="AL93" s="46" t="s">
        <v>123</v>
      </c>
      <c r="AM93" s="46">
        <v>24.482099999999999</v>
      </c>
    </row>
    <row r="94" spans="1:39" hidden="1" outlineLevel="1">
      <c r="A94" s="9">
        <v>43070</v>
      </c>
      <c r="B94" s="46">
        <v>29.808499999999999</v>
      </c>
      <c r="C94" s="46">
        <v>30.679500000000001</v>
      </c>
      <c r="D94" s="46">
        <v>30.914000000000001</v>
      </c>
      <c r="E94" s="46">
        <v>30.6189</v>
      </c>
      <c r="F94" s="46">
        <v>28.404699999999998</v>
      </c>
      <c r="G94" s="46">
        <v>31.168800000000001</v>
      </c>
      <c r="H94" s="46">
        <v>23.502500000000001</v>
      </c>
      <c r="I94" s="46">
        <v>30.6767</v>
      </c>
      <c r="J94" s="46">
        <v>30.9008</v>
      </c>
      <c r="K94" s="46">
        <v>30.6189</v>
      </c>
      <c r="L94" s="46">
        <v>28.404699999999998</v>
      </c>
      <c r="M94" s="46">
        <v>31.168800000000001</v>
      </c>
      <c r="N94" s="46">
        <v>23.502500000000001</v>
      </c>
      <c r="O94" s="46">
        <v>42.683199999999999</v>
      </c>
      <c r="P94" s="46">
        <v>42.683199999999999</v>
      </c>
      <c r="Q94" s="46" t="s">
        <v>123</v>
      </c>
      <c r="R94" s="46" t="s">
        <v>123</v>
      </c>
      <c r="S94" s="46" t="s">
        <v>123</v>
      </c>
      <c r="T94" s="46" t="s">
        <v>123</v>
      </c>
      <c r="U94" s="46">
        <v>17.761199999999999</v>
      </c>
      <c r="V94" s="46">
        <v>0</v>
      </c>
      <c r="W94" s="46">
        <v>17.761199999999999</v>
      </c>
      <c r="X94" s="46">
        <v>0</v>
      </c>
      <c r="Y94" s="46">
        <v>17.7182</v>
      </c>
      <c r="Z94" s="46">
        <v>17.769200000000001</v>
      </c>
      <c r="AA94" s="46">
        <v>17.761199999999999</v>
      </c>
      <c r="AB94" s="46">
        <v>0</v>
      </c>
      <c r="AC94" s="46">
        <v>17.761199999999999</v>
      </c>
      <c r="AD94" s="46">
        <v>0</v>
      </c>
      <c r="AE94" s="46">
        <v>17.7182</v>
      </c>
      <c r="AF94" s="46">
        <v>17.769200000000001</v>
      </c>
      <c r="AG94" s="46">
        <v>0</v>
      </c>
      <c r="AH94" s="46">
        <v>0</v>
      </c>
      <c r="AI94" s="46" t="s">
        <v>123</v>
      </c>
      <c r="AJ94" s="46" t="s">
        <v>123</v>
      </c>
      <c r="AK94" s="46" t="s">
        <v>123</v>
      </c>
      <c r="AL94" s="46" t="s">
        <v>123</v>
      </c>
      <c r="AM94" s="46">
        <v>24.172000000000001</v>
      </c>
    </row>
    <row r="95" spans="1:39" hidden="1" outlineLevel="1">
      <c r="A95" s="9">
        <v>43101</v>
      </c>
      <c r="B95" s="46">
        <v>30.557400000000001</v>
      </c>
      <c r="C95" s="46">
        <v>31.523399999999999</v>
      </c>
      <c r="D95" s="46">
        <v>30.717600000000001</v>
      </c>
      <c r="E95" s="46">
        <v>31.957000000000001</v>
      </c>
      <c r="F95" s="46">
        <v>29.625599999999999</v>
      </c>
      <c r="G95" s="46">
        <v>32.293199999999999</v>
      </c>
      <c r="H95" s="46">
        <v>32.924100000000003</v>
      </c>
      <c r="I95" s="46">
        <v>31.522200000000002</v>
      </c>
      <c r="J95" s="46">
        <v>30.713999999999999</v>
      </c>
      <c r="K95" s="46">
        <v>31.957000000000001</v>
      </c>
      <c r="L95" s="46">
        <v>29.625599999999999</v>
      </c>
      <c r="M95" s="46">
        <v>32.293199999999999</v>
      </c>
      <c r="N95" s="46">
        <v>32.924100000000003</v>
      </c>
      <c r="O95" s="46">
        <v>43.276400000000002</v>
      </c>
      <c r="P95" s="46">
        <v>43.276400000000002</v>
      </c>
      <c r="Q95" s="46" t="s">
        <v>123</v>
      </c>
      <c r="R95" s="46" t="s">
        <v>123</v>
      </c>
      <c r="S95" s="46" t="s">
        <v>123</v>
      </c>
      <c r="T95" s="46" t="s">
        <v>123</v>
      </c>
      <c r="U95" s="46">
        <v>16.0319</v>
      </c>
      <c r="V95" s="46">
        <v>0</v>
      </c>
      <c r="W95" s="46">
        <v>16.0319</v>
      </c>
      <c r="X95" s="46">
        <v>0</v>
      </c>
      <c r="Y95" s="46">
        <v>0</v>
      </c>
      <c r="Z95" s="46">
        <v>16.0319</v>
      </c>
      <c r="AA95" s="46">
        <v>16.0319</v>
      </c>
      <c r="AB95" s="46">
        <v>0</v>
      </c>
      <c r="AC95" s="46">
        <v>16.0319</v>
      </c>
      <c r="AD95" s="46">
        <v>0</v>
      </c>
      <c r="AE95" s="46">
        <v>0</v>
      </c>
      <c r="AF95" s="46">
        <v>16.0319</v>
      </c>
      <c r="AG95" s="46">
        <v>0</v>
      </c>
      <c r="AH95" s="46">
        <v>0</v>
      </c>
      <c r="AI95" s="46" t="s">
        <v>123</v>
      </c>
      <c r="AJ95" s="46" t="s">
        <v>123</v>
      </c>
      <c r="AK95" s="46" t="s">
        <v>123</v>
      </c>
      <c r="AL95" s="46" t="s">
        <v>123</v>
      </c>
      <c r="AM95" s="46">
        <v>23.8826</v>
      </c>
    </row>
    <row r="96" spans="1:39" hidden="1" outlineLevel="1">
      <c r="A96" s="9">
        <v>43132</v>
      </c>
      <c r="B96" s="46">
        <v>30.399100000000001</v>
      </c>
      <c r="C96" s="46">
        <v>31.695499999999999</v>
      </c>
      <c r="D96" s="46">
        <v>31.182700000000001</v>
      </c>
      <c r="E96" s="46">
        <v>31.865400000000001</v>
      </c>
      <c r="F96" s="46">
        <v>25.954799999999999</v>
      </c>
      <c r="G96" s="46">
        <v>33.467700000000001</v>
      </c>
      <c r="H96" s="46">
        <v>22.839099999999998</v>
      </c>
      <c r="I96" s="46">
        <v>31.690200000000001</v>
      </c>
      <c r="J96" s="46">
        <v>31.160499999999999</v>
      </c>
      <c r="K96" s="46">
        <v>31.865400000000001</v>
      </c>
      <c r="L96" s="46">
        <v>25.954799999999999</v>
      </c>
      <c r="M96" s="46">
        <v>33.467700000000001</v>
      </c>
      <c r="N96" s="46">
        <v>22.839099999999998</v>
      </c>
      <c r="O96" s="46">
        <v>47.470100000000002</v>
      </c>
      <c r="P96" s="46">
        <v>47.470100000000002</v>
      </c>
      <c r="Q96" s="46" t="s">
        <v>123</v>
      </c>
      <c r="R96" s="46" t="s">
        <v>123</v>
      </c>
      <c r="S96" s="46" t="s">
        <v>123</v>
      </c>
      <c r="T96" s="46" t="s">
        <v>123</v>
      </c>
      <c r="U96" s="46">
        <v>16.1645</v>
      </c>
      <c r="V96" s="46">
        <v>0</v>
      </c>
      <c r="W96" s="46">
        <v>16.1645</v>
      </c>
      <c r="X96" s="46">
        <v>0</v>
      </c>
      <c r="Y96" s="46">
        <v>0</v>
      </c>
      <c r="Z96" s="46">
        <v>16.1645</v>
      </c>
      <c r="AA96" s="46">
        <v>16.1645</v>
      </c>
      <c r="AB96" s="46">
        <v>0</v>
      </c>
      <c r="AC96" s="46">
        <v>16.1645</v>
      </c>
      <c r="AD96" s="46">
        <v>0</v>
      </c>
      <c r="AE96" s="46">
        <v>0</v>
      </c>
      <c r="AF96" s="46">
        <v>16.1645</v>
      </c>
      <c r="AG96" s="46">
        <v>0</v>
      </c>
      <c r="AH96" s="46">
        <v>0</v>
      </c>
      <c r="AI96" s="46" t="s">
        <v>123</v>
      </c>
      <c r="AJ96" s="46" t="s">
        <v>123</v>
      </c>
      <c r="AK96" s="46" t="s">
        <v>123</v>
      </c>
      <c r="AL96" s="46" t="s">
        <v>123</v>
      </c>
      <c r="AM96" s="46">
        <v>23.735099999999999</v>
      </c>
    </row>
    <row r="97" spans="1:39" hidden="1" outlineLevel="1">
      <c r="A97" s="9">
        <v>43160</v>
      </c>
      <c r="B97" s="46">
        <v>30.2773</v>
      </c>
      <c r="C97" s="46">
        <v>31.4099</v>
      </c>
      <c r="D97" s="46">
        <v>31.3338</v>
      </c>
      <c r="E97" s="46">
        <v>31.4377</v>
      </c>
      <c r="F97" s="46">
        <v>26.900200000000002</v>
      </c>
      <c r="G97" s="46">
        <v>32.6128</v>
      </c>
      <c r="H97" s="46">
        <v>26.459199999999999</v>
      </c>
      <c r="I97" s="46">
        <v>31.4099</v>
      </c>
      <c r="J97" s="46">
        <v>31.3338</v>
      </c>
      <c r="K97" s="46">
        <v>31.4377</v>
      </c>
      <c r="L97" s="46">
        <v>26.900200000000002</v>
      </c>
      <c r="M97" s="46">
        <v>32.6128</v>
      </c>
      <c r="N97" s="46">
        <v>26.459199999999999</v>
      </c>
      <c r="O97" s="46">
        <v>39.033900000000003</v>
      </c>
      <c r="P97" s="46">
        <v>39.033900000000003</v>
      </c>
      <c r="Q97" s="46" t="s">
        <v>123</v>
      </c>
      <c r="R97" s="46" t="s">
        <v>123</v>
      </c>
      <c r="S97" s="46" t="s">
        <v>123</v>
      </c>
      <c r="T97" s="46" t="s">
        <v>123</v>
      </c>
      <c r="U97" s="46">
        <v>19.034300000000002</v>
      </c>
      <c r="V97" s="46">
        <v>0</v>
      </c>
      <c r="W97" s="46">
        <v>19.034300000000002</v>
      </c>
      <c r="X97" s="46">
        <v>0</v>
      </c>
      <c r="Y97" s="46">
        <v>18.648800000000001</v>
      </c>
      <c r="Z97" s="46">
        <v>19.321100000000001</v>
      </c>
      <c r="AA97" s="46">
        <v>19.034300000000002</v>
      </c>
      <c r="AB97" s="46">
        <v>0</v>
      </c>
      <c r="AC97" s="46">
        <v>19.034300000000002</v>
      </c>
      <c r="AD97" s="46">
        <v>0</v>
      </c>
      <c r="AE97" s="46">
        <v>18.648800000000001</v>
      </c>
      <c r="AF97" s="46">
        <v>19.321100000000001</v>
      </c>
      <c r="AG97" s="46">
        <v>0</v>
      </c>
      <c r="AH97" s="46">
        <v>0</v>
      </c>
      <c r="AI97" s="46" t="s">
        <v>123</v>
      </c>
      <c r="AJ97" s="46" t="s">
        <v>123</v>
      </c>
      <c r="AK97" s="46" t="s">
        <v>123</v>
      </c>
      <c r="AL97" s="46" t="s">
        <v>123</v>
      </c>
      <c r="AM97" s="46">
        <v>23.884599999999999</v>
      </c>
    </row>
    <row r="98" spans="1:39" hidden="1" outlineLevel="1">
      <c r="A98" s="9">
        <v>43191</v>
      </c>
      <c r="B98" s="46">
        <v>30.307200000000002</v>
      </c>
      <c r="C98" s="46">
        <v>31.5608</v>
      </c>
      <c r="D98" s="46">
        <v>31.2624</v>
      </c>
      <c r="E98" s="46">
        <v>31.657</v>
      </c>
      <c r="F98" s="46">
        <v>27.203199999999999</v>
      </c>
      <c r="G98" s="46">
        <v>32.763100000000001</v>
      </c>
      <c r="H98" s="46">
        <v>23.356300000000001</v>
      </c>
      <c r="I98" s="46">
        <v>31.557600000000001</v>
      </c>
      <c r="J98" s="46">
        <v>31.248899999999999</v>
      </c>
      <c r="K98" s="46">
        <v>31.657</v>
      </c>
      <c r="L98" s="46">
        <v>27.203199999999999</v>
      </c>
      <c r="M98" s="46">
        <v>32.763100000000001</v>
      </c>
      <c r="N98" s="46">
        <v>23.356300000000001</v>
      </c>
      <c r="O98" s="46">
        <v>49.9313</v>
      </c>
      <c r="P98" s="46">
        <v>49.9313</v>
      </c>
      <c r="Q98" s="46" t="s">
        <v>123</v>
      </c>
      <c r="R98" s="46" t="s">
        <v>123</v>
      </c>
      <c r="S98" s="46" t="s">
        <v>123</v>
      </c>
      <c r="T98" s="46" t="s">
        <v>123</v>
      </c>
      <c r="U98" s="46">
        <v>18.753</v>
      </c>
      <c r="V98" s="46">
        <v>0</v>
      </c>
      <c r="W98" s="46">
        <v>18.753</v>
      </c>
      <c r="X98" s="46">
        <v>0</v>
      </c>
      <c r="Y98" s="46">
        <v>17.1981</v>
      </c>
      <c r="Z98" s="46">
        <v>18.843900000000001</v>
      </c>
      <c r="AA98" s="46">
        <v>18.753</v>
      </c>
      <c r="AB98" s="46">
        <v>0</v>
      </c>
      <c r="AC98" s="46">
        <v>18.753</v>
      </c>
      <c r="AD98" s="46">
        <v>0</v>
      </c>
      <c r="AE98" s="46">
        <v>17.1981</v>
      </c>
      <c r="AF98" s="46">
        <v>18.843900000000001</v>
      </c>
      <c r="AG98" s="46">
        <v>0</v>
      </c>
      <c r="AH98" s="46">
        <v>0</v>
      </c>
      <c r="AI98" s="46" t="s">
        <v>123</v>
      </c>
      <c r="AJ98" s="46" t="s">
        <v>123</v>
      </c>
      <c r="AK98" s="46" t="s">
        <v>123</v>
      </c>
      <c r="AL98" s="46" t="s">
        <v>123</v>
      </c>
      <c r="AM98" s="46">
        <v>23.398900000000001</v>
      </c>
    </row>
    <row r="99" spans="1:39" hidden="1" outlineLevel="1">
      <c r="A99" s="9">
        <v>43221</v>
      </c>
      <c r="B99" s="46">
        <v>29.643000000000001</v>
      </c>
      <c r="C99" s="46">
        <v>30.726500000000001</v>
      </c>
      <c r="D99" s="46">
        <v>31.0457</v>
      </c>
      <c r="E99" s="46">
        <v>30.564299999999999</v>
      </c>
      <c r="F99" s="46">
        <v>27.587900000000001</v>
      </c>
      <c r="G99" s="46">
        <v>31.403300000000002</v>
      </c>
      <c r="H99" s="46">
        <v>24.037500000000001</v>
      </c>
      <c r="I99" s="46">
        <v>30.726400000000002</v>
      </c>
      <c r="J99" s="46">
        <v>31.045400000000001</v>
      </c>
      <c r="K99" s="46">
        <v>30.564299999999999</v>
      </c>
      <c r="L99" s="46">
        <v>27.587900000000001</v>
      </c>
      <c r="M99" s="46">
        <v>31.403300000000002</v>
      </c>
      <c r="N99" s="46">
        <v>24.037500000000001</v>
      </c>
      <c r="O99" s="46">
        <v>38.710999999999999</v>
      </c>
      <c r="P99" s="46">
        <v>38.710999999999999</v>
      </c>
      <c r="Q99" s="46" t="s">
        <v>123</v>
      </c>
      <c r="R99" s="46" t="s">
        <v>123</v>
      </c>
      <c r="S99" s="46" t="s">
        <v>123</v>
      </c>
      <c r="T99" s="46" t="s">
        <v>123</v>
      </c>
      <c r="U99" s="46">
        <v>17.841799999999999</v>
      </c>
      <c r="V99" s="46">
        <v>0</v>
      </c>
      <c r="W99" s="46">
        <v>17.841799999999999</v>
      </c>
      <c r="X99" s="46">
        <v>0</v>
      </c>
      <c r="Y99" s="46">
        <v>20.25</v>
      </c>
      <c r="Z99" s="46">
        <v>17.328399999999998</v>
      </c>
      <c r="AA99" s="46">
        <v>17.841799999999999</v>
      </c>
      <c r="AB99" s="46">
        <v>0</v>
      </c>
      <c r="AC99" s="46">
        <v>17.841799999999999</v>
      </c>
      <c r="AD99" s="46">
        <v>0</v>
      </c>
      <c r="AE99" s="46">
        <v>20.25</v>
      </c>
      <c r="AF99" s="46">
        <v>17.328399999999998</v>
      </c>
      <c r="AG99" s="46">
        <v>0</v>
      </c>
      <c r="AH99" s="46">
        <v>0</v>
      </c>
      <c r="AI99" s="46" t="s">
        <v>123</v>
      </c>
      <c r="AJ99" s="46" t="s">
        <v>123</v>
      </c>
      <c r="AK99" s="46" t="s">
        <v>123</v>
      </c>
      <c r="AL99" s="46" t="s">
        <v>123</v>
      </c>
      <c r="AM99" s="46">
        <v>22.860299999999999</v>
      </c>
    </row>
    <row r="100" spans="1:39" hidden="1" outlineLevel="1">
      <c r="A100" s="9">
        <v>43252</v>
      </c>
      <c r="B100" s="46">
        <v>30.844999999999999</v>
      </c>
      <c r="C100" s="46">
        <v>31.849699999999999</v>
      </c>
      <c r="D100" s="46">
        <v>32.000900000000001</v>
      </c>
      <c r="E100" s="46">
        <v>31.808399999999999</v>
      </c>
      <c r="F100" s="46">
        <v>25.894100000000002</v>
      </c>
      <c r="G100" s="46">
        <v>33.471800000000002</v>
      </c>
      <c r="H100" s="46">
        <v>25.3947</v>
      </c>
      <c r="I100" s="46">
        <v>31.846</v>
      </c>
      <c r="J100" s="46">
        <v>31.9834</v>
      </c>
      <c r="K100" s="46">
        <v>31.808399999999999</v>
      </c>
      <c r="L100" s="46">
        <v>25.894100000000002</v>
      </c>
      <c r="M100" s="46">
        <v>33.471800000000002</v>
      </c>
      <c r="N100" s="46">
        <v>25.3947</v>
      </c>
      <c r="O100" s="46">
        <v>49.950200000000002</v>
      </c>
      <c r="P100" s="46">
        <v>49.950200000000002</v>
      </c>
      <c r="Q100" s="46" t="s">
        <v>123</v>
      </c>
      <c r="R100" s="46" t="s">
        <v>123</v>
      </c>
      <c r="S100" s="46" t="s">
        <v>123</v>
      </c>
      <c r="T100" s="46" t="s">
        <v>123</v>
      </c>
      <c r="U100" s="46">
        <v>15.6914</v>
      </c>
      <c r="V100" s="46">
        <v>0</v>
      </c>
      <c r="W100" s="46">
        <v>15.6914</v>
      </c>
      <c r="X100" s="46">
        <v>0</v>
      </c>
      <c r="Y100" s="46">
        <v>18</v>
      </c>
      <c r="Z100" s="46">
        <v>15.690099999999999</v>
      </c>
      <c r="AA100" s="46">
        <v>15.6914</v>
      </c>
      <c r="AB100" s="46">
        <v>0</v>
      </c>
      <c r="AC100" s="46">
        <v>15.6914</v>
      </c>
      <c r="AD100" s="46">
        <v>0</v>
      </c>
      <c r="AE100" s="46">
        <v>18</v>
      </c>
      <c r="AF100" s="46">
        <v>15.690099999999999</v>
      </c>
      <c r="AG100" s="46">
        <v>0</v>
      </c>
      <c r="AH100" s="46">
        <v>0</v>
      </c>
      <c r="AI100" s="46" t="s">
        <v>123</v>
      </c>
      <c r="AJ100" s="46" t="s">
        <v>123</v>
      </c>
      <c r="AK100" s="46" t="s">
        <v>123</v>
      </c>
      <c r="AL100" s="46" t="s">
        <v>123</v>
      </c>
      <c r="AM100" s="46">
        <v>25.0822</v>
      </c>
    </row>
    <row r="101" spans="1:39" hidden="1" outlineLevel="1">
      <c r="A101" s="9">
        <v>43282</v>
      </c>
      <c r="B101" s="46">
        <v>31.679600000000001</v>
      </c>
      <c r="C101" s="46">
        <v>32.774700000000003</v>
      </c>
      <c r="D101" s="46">
        <v>32.573</v>
      </c>
      <c r="E101" s="46">
        <v>32.862299999999998</v>
      </c>
      <c r="F101" s="46">
        <v>27.814900000000002</v>
      </c>
      <c r="G101" s="46">
        <v>34.767600000000002</v>
      </c>
      <c r="H101" s="46">
        <v>22.996600000000001</v>
      </c>
      <c r="I101" s="46">
        <v>32.770299999999999</v>
      </c>
      <c r="J101" s="46">
        <v>32.558300000000003</v>
      </c>
      <c r="K101" s="46">
        <v>32.862299999999998</v>
      </c>
      <c r="L101" s="46">
        <v>27.814900000000002</v>
      </c>
      <c r="M101" s="46">
        <v>34.767600000000002</v>
      </c>
      <c r="N101" s="46">
        <v>22.996600000000001</v>
      </c>
      <c r="O101" s="46">
        <v>49.968899999999998</v>
      </c>
      <c r="P101" s="46">
        <v>49.968899999999998</v>
      </c>
      <c r="Q101" s="46" t="s">
        <v>123</v>
      </c>
      <c r="R101" s="46" t="s">
        <v>123</v>
      </c>
      <c r="S101" s="46" t="s">
        <v>123</v>
      </c>
      <c r="T101" s="46" t="s">
        <v>123</v>
      </c>
      <c r="U101" s="46">
        <v>19.5869</v>
      </c>
      <c r="V101" s="46">
        <v>0</v>
      </c>
      <c r="W101" s="46">
        <v>19.5869</v>
      </c>
      <c r="X101" s="46">
        <v>0</v>
      </c>
      <c r="Y101" s="46">
        <v>19.8979</v>
      </c>
      <c r="Z101" s="46">
        <v>19.496700000000001</v>
      </c>
      <c r="AA101" s="46">
        <v>19.5869</v>
      </c>
      <c r="AB101" s="46">
        <v>0</v>
      </c>
      <c r="AC101" s="46">
        <v>19.5869</v>
      </c>
      <c r="AD101" s="46">
        <v>0</v>
      </c>
      <c r="AE101" s="46">
        <v>19.8979</v>
      </c>
      <c r="AF101" s="46">
        <v>19.496700000000001</v>
      </c>
      <c r="AG101" s="46">
        <v>0</v>
      </c>
      <c r="AH101" s="46">
        <v>0</v>
      </c>
      <c r="AI101" s="46" t="s">
        <v>123</v>
      </c>
      <c r="AJ101" s="46" t="s">
        <v>123</v>
      </c>
      <c r="AK101" s="46" t="s">
        <v>123</v>
      </c>
      <c r="AL101" s="46" t="s">
        <v>123</v>
      </c>
      <c r="AM101" s="46">
        <v>25.867999999999999</v>
      </c>
    </row>
    <row r="102" spans="1:39" hidden="1" outlineLevel="1">
      <c r="A102" s="9">
        <v>43313</v>
      </c>
      <c r="B102" s="46">
        <v>31.441299999999998</v>
      </c>
      <c r="C102" s="46">
        <v>32.655799999999999</v>
      </c>
      <c r="D102" s="46">
        <v>32.146700000000003</v>
      </c>
      <c r="E102" s="46">
        <v>32.907800000000002</v>
      </c>
      <c r="F102" s="46">
        <v>25.831299999999999</v>
      </c>
      <c r="G102" s="46">
        <v>34.996000000000002</v>
      </c>
      <c r="H102" s="46">
        <v>29.954000000000001</v>
      </c>
      <c r="I102" s="46">
        <v>32.654699999999998</v>
      </c>
      <c r="J102" s="46">
        <v>32.143300000000004</v>
      </c>
      <c r="K102" s="46">
        <v>32.907800000000002</v>
      </c>
      <c r="L102" s="46">
        <v>25.831299999999999</v>
      </c>
      <c r="M102" s="46">
        <v>34.996000000000002</v>
      </c>
      <c r="N102" s="46">
        <v>29.954000000000001</v>
      </c>
      <c r="O102" s="46">
        <v>49.372500000000002</v>
      </c>
      <c r="P102" s="46">
        <v>49.372500000000002</v>
      </c>
      <c r="Q102" s="46" t="s">
        <v>123</v>
      </c>
      <c r="R102" s="46" t="s">
        <v>123</v>
      </c>
      <c r="S102" s="46" t="s">
        <v>123</v>
      </c>
      <c r="T102" s="46" t="s">
        <v>123</v>
      </c>
      <c r="U102" s="46">
        <v>18.729900000000001</v>
      </c>
      <c r="V102" s="46">
        <v>0</v>
      </c>
      <c r="W102" s="46">
        <v>18.729900000000001</v>
      </c>
      <c r="X102" s="46">
        <v>0</v>
      </c>
      <c r="Y102" s="46">
        <v>18</v>
      </c>
      <c r="Z102" s="46">
        <v>18.73</v>
      </c>
      <c r="AA102" s="46">
        <v>18.729900000000001</v>
      </c>
      <c r="AB102" s="46">
        <v>0</v>
      </c>
      <c r="AC102" s="46">
        <v>18.729900000000001</v>
      </c>
      <c r="AD102" s="46">
        <v>0</v>
      </c>
      <c r="AE102" s="46">
        <v>18</v>
      </c>
      <c r="AF102" s="46">
        <v>18.73</v>
      </c>
      <c r="AG102" s="46">
        <v>0</v>
      </c>
      <c r="AH102" s="46">
        <v>0</v>
      </c>
      <c r="AI102" s="46" t="s">
        <v>123</v>
      </c>
      <c r="AJ102" s="46" t="s">
        <v>123</v>
      </c>
      <c r="AK102" s="46" t="s">
        <v>123</v>
      </c>
      <c r="AL102" s="46" t="s">
        <v>123</v>
      </c>
      <c r="AM102" s="46">
        <v>25.939299999999999</v>
      </c>
    </row>
    <row r="103" spans="1:39" hidden="1" outlineLevel="1">
      <c r="A103" s="9">
        <v>43344</v>
      </c>
      <c r="B103" s="46">
        <v>32.620600000000003</v>
      </c>
      <c r="C103" s="46">
        <v>33.866799999999998</v>
      </c>
      <c r="D103" s="46">
        <v>33.020600000000002</v>
      </c>
      <c r="E103" s="46">
        <v>34.136499999999998</v>
      </c>
      <c r="F103" s="46">
        <v>26.928799999999999</v>
      </c>
      <c r="G103" s="46">
        <v>36.372399999999999</v>
      </c>
      <c r="H103" s="46">
        <v>29.018999999999998</v>
      </c>
      <c r="I103" s="46">
        <v>33.866799999999998</v>
      </c>
      <c r="J103" s="46">
        <v>33.020600000000002</v>
      </c>
      <c r="K103" s="46">
        <v>34.136499999999998</v>
      </c>
      <c r="L103" s="46">
        <v>26.928799999999999</v>
      </c>
      <c r="M103" s="46">
        <v>36.372399999999999</v>
      </c>
      <c r="N103" s="46">
        <v>29.018999999999998</v>
      </c>
      <c r="O103" s="46">
        <v>37.064599999999999</v>
      </c>
      <c r="P103" s="46">
        <v>37.064599999999999</v>
      </c>
      <c r="Q103" s="46" t="s">
        <v>123</v>
      </c>
      <c r="R103" s="46" t="s">
        <v>123</v>
      </c>
      <c r="S103" s="46" t="s">
        <v>123</v>
      </c>
      <c r="T103" s="46" t="s">
        <v>123</v>
      </c>
      <c r="U103" s="46">
        <v>17.5502</v>
      </c>
      <c r="V103" s="46">
        <v>0</v>
      </c>
      <c r="W103" s="46">
        <v>17.5502</v>
      </c>
      <c r="X103" s="46">
        <v>0</v>
      </c>
      <c r="Y103" s="46">
        <v>17.1981</v>
      </c>
      <c r="Z103" s="46">
        <v>17.572800000000001</v>
      </c>
      <c r="AA103" s="46">
        <v>17.5502</v>
      </c>
      <c r="AB103" s="46">
        <v>0</v>
      </c>
      <c r="AC103" s="46">
        <v>17.5502</v>
      </c>
      <c r="AD103" s="46">
        <v>0</v>
      </c>
      <c r="AE103" s="46">
        <v>17.1981</v>
      </c>
      <c r="AF103" s="46">
        <v>17.572800000000001</v>
      </c>
      <c r="AG103" s="46">
        <v>0</v>
      </c>
      <c r="AH103" s="46">
        <v>0</v>
      </c>
      <c r="AI103" s="46" t="s">
        <v>123</v>
      </c>
      <c r="AJ103" s="46" t="s">
        <v>123</v>
      </c>
      <c r="AK103" s="46" t="s">
        <v>123</v>
      </c>
      <c r="AL103" s="46" t="s">
        <v>123</v>
      </c>
      <c r="AM103" s="46">
        <v>27.221800000000002</v>
      </c>
    </row>
    <row r="104" spans="1:39" hidden="1" outlineLevel="1">
      <c r="A104" s="9">
        <v>43374</v>
      </c>
      <c r="B104" s="46">
        <v>34.430999999999997</v>
      </c>
      <c r="C104" s="46">
        <v>35.8078</v>
      </c>
      <c r="D104" s="46">
        <v>43.485599999999998</v>
      </c>
      <c r="E104" s="46">
        <v>34.023600000000002</v>
      </c>
      <c r="F104" s="46">
        <v>34.336399999999998</v>
      </c>
      <c r="G104" s="46">
        <v>34.261299999999999</v>
      </c>
      <c r="H104" s="46">
        <v>26.4374</v>
      </c>
      <c r="I104" s="46">
        <v>35.807600000000001</v>
      </c>
      <c r="J104" s="46">
        <v>43.486600000000003</v>
      </c>
      <c r="K104" s="46">
        <v>34.023600000000002</v>
      </c>
      <c r="L104" s="46">
        <v>34.336399999999998</v>
      </c>
      <c r="M104" s="46">
        <v>34.261299999999999</v>
      </c>
      <c r="N104" s="46">
        <v>26.4374</v>
      </c>
      <c r="O104" s="46">
        <v>40.156700000000001</v>
      </c>
      <c r="P104" s="46">
        <v>40.156700000000001</v>
      </c>
      <c r="Q104" s="46" t="s">
        <v>123</v>
      </c>
      <c r="R104" s="46" t="s">
        <v>123</v>
      </c>
      <c r="S104" s="46" t="s">
        <v>123</v>
      </c>
      <c r="T104" s="46" t="s">
        <v>123</v>
      </c>
      <c r="U104" s="46">
        <v>18.3125</v>
      </c>
      <c r="V104" s="46">
        <v>0</v>
      </c>
      <c r="W104" s="46">
        <v>18.3125</v>
      </c>
      <c r="X104" s="46">
        <v>0</v>
      </c>
      <c r="Y104" s="46">
        <v>19.899999999999999</v>
      </c>
      <c r="Z104" s="46">
        <v>18.196000000000002</v>
      </c>
      <c r="AA104" s="46">
        <v>18.3125</v>
      </c>
      <c r="AB104" s="46">
        <v>0</v>
      </c>
      <c r="AC104" s="46">
        <v>18.3125</v>
      </c>
      <c r="AD104" s="46">
        <v>0</v>
      </c>
      <c r="AE104" s="46">
        <v>19.899999999999999</v>
      </c>
      <c r="AF104" s="46">
        <v>18.196000000000002</v>
      </c>
      <c r="AG104" s="46">
        <v>0</v>
      </c>
      <c r="AH104" s="46">
        <v>0</v>
      </c>
      <c r="AI104" s="46" t="s">
        <v>123</v>
      </c>
      <c r="AJ104" s="46" t="s">
        <v>123</v>
      </c>
      <c r="AK104" s="46" t="s">
        <v>123</v>
      </c>
      <c r="AL104" s="46" t="s">
        <v>123</v>
      </c>
      <c r="AM104" s="46">
        <v>27.5503</v>
      </c>
    </row>
    <row r="105" spans="1:39" hidden="1" outlineLevel="1">
      <c r="A105" s="9">
        <v>43405</v>
      </c>
      <c r="B105" s="46">
        <v>33.507399999999997</v>
      </c>
      <c r="C105" s="46">
        <v>34.960599999999999</v>
      </c>
      <c r="D105" s="46">
        <v>44.816099999999999</v>
      </c>
      <c r="E105" s="46">
        <v>34.017899999999997</v>
      </c>
      <c r="F105" s="46">
        <v>35.783200000000001</v>
      </c>
      <c r="G105" s="46">
        <v>33.572099999999999</v>
      </c>
      <c r="H105" s="46">
        <v>13.642300000000001</v>
      </c>
      <c r="I105" s="46">
        <v>34.957900000000002</v>
      </c>
      <c r="J105" s="46">
        <v>44.798900000000003</v>
      </c>
      <c r="K105" s="46">
        <v>34.017899999999997</v>
      </c>
      <c r="L105" s="46">
        <v>35.783200000000001</v>
      </c>
      <c r="M105" s="46">
        <v>33.572099999999999</v>
      </c>
      <c r="N105" s="46">
        <v>13.642300000000001</v>
      </c>
      <c r="O105" s="46">
        <v>57.473999999999997</v>
      </c>
      <c r="P105" s="46">
        <v>57.473999999999997</v>
      </c>
      <c r="Q105" s="46" t="s">
        <v>123</v>
      </c>
      <c r="R105" s="46" t="s">
        <v>123</v>
      </c>
      <c r="S105" s="46" t="s">
        <v>123</v>
      </c>
      <c r="T105" s="46" t="s">
        <v>123</v>
      </c>
      <c r="U105" s="46">
        <v>19.491700000000002</v>
      </c>
      <c r="V105" s="46">
        <v>0</v>
      </c>
      <c r="W105" s="46">
        <v>19.491700000000002</v>
      </c>
      <c r="X105" s="46">
        <v>0</v>
      </c>
      <c r="Y105" s="46">
        <v>0</v>
      </c>
      <c r="Z105" s="46">
        <v>19.491700000000002</v>
      </c>
      <c r="AA105" s="46">
        <v>19.491700000000002</v>
      </c>
      <c r="AB105" s="46">
        <v>0</v>
      </c>
      <c r="AC105" s="46">
        <v>19.491700000000002</v>
      </c>
      <c r="AD105" s="46">
        <v>0</v>
      </c>
      <c r="AE105" s="46">
        <v>0</v>
      </c>
      <c r="AF105" s="46">
        <v>19.491700000000002</v>
      </c>
      <c r="AG105" s="46">
        <v>0</v>
      </c>
      <c r="AH105" s="46">
        <v>0</v>
      </c>
      <c r="AI105" s="46" t="s">
        <v>123</v>
      </c>
      <c r="AJ105" s="46" t="s">
        <v>123</v>
      </c>
      <c r="AK105" s="46" t="s">
        <v>123</v>
      </c>
      <c r="AL105" s="46" t="s">
        <v>123</v>
      </c>
      <c r="AM105" s="46">
        <v>27.656400000000001</v>
      </c>
    </row>
    <row r="106" spans="1:39" hidden="1" outlineLevel="1">
      <c r="A106" s="9">
        <v>43435</v>
      </c>
      <c r="B106" s="46">
        <v>32.5227</v>
      </c>
      <c r="C106" s="46">
        <v>34.0486</v>
      </c>
      <c r="D106" s="46">
        <v>44.473399999999998</v>
      </c>
      <c r="E106" s="46">
        <v>33.064599999999999</v>
      </c>
      <c r="F106" s="46">
        <v>32.839300000000001</v>
      </c>
      <c r="G106" s="46">
        <v>34.298499999999997</v>
      </c>
      <c r="H106" s="46">
        <v>13.598000000000001</v>
      </c>
      <c r="I106" s="46">
        <v>34.044600000000003</v>
      </c>
      <c r="J106" s="46">
        <v>44.457299999999996</v>
      </c>
      <c r="K106" s="46">
        <v>33.064599999999999</v>
      </c>
      <c r="L106" s="46">
        <v>32.839300000000001</v>
      </c>
      <c r="M106" s="46">
        <v>34.298499999999997</v>
      </c>
      <c r="N106" s="46">
        <v>13.598000000000001</v>
      </c>
      <c r="O106" s="46">
        <v>49.930500000000002</v>
      </c>
      <c r="P106" s="46">
        <v>49.930500000000002</v>
      </c>
      <c r="Q106" s="46" t="s">
        <v>123</v>
      </c>
      <c r="R106" s="46" t="s">
        <v>123</v>
      </c>
      <c r="S106" s="46" t="s">
        <v>123</v>
      </c>
      <c r="T106" s="46" t="s">
        <v>123</v>
      </c>
      <c r="U106" s="46">
        <v>19.816600000000001</v>
      </c>
      <c r="V106" s="46">
        <v>0</v>
      </c>
      <c r="W106" s="46">
        <v>19.816600000000001</v>
      </c>
      <c r="X106" s="46">
        <v>0</v>
      </c>
      <c r="Y106" s="46">
        <v>0</v>
      </c>
      <c r="Z106" s="46">
        <v>19.816600000000001</v>
      </c>
      <c r="AA106" s="46">
        <v>19.816600000000001</v>
      </c>
      <c r="AB106" s="46">
        <v>0</v>
      </c>
      <c r="AC106" s="46">
        <v>19.816600000000001</v>
      </c>
      <c r="AD106" s="46">
        <v>0</v>
      </c>
      <c r="AE106" s="46">
        <v>0</v>
      </c>
      <c r="AF106" s="46">
        <v>19.816600000000001</v>
      </c>
      <c r="AG106" s="46">
        <v>0</v>
      </c>
      <c r="AH106" s="46">
        <v>0</v>
      </c>
      <c r="AI106" s="46" t="s">
        <v>123</v>
      </c>
      <c r="AJ106" s="46" t="s">
        <v>123</v>
      </c>
      <c r="AK106" s="46" t="s">
        <v>123</v>
      </c>
      <c r="AL106" s="46" t="s">
        <v>123</v>
      </c>
      <c r="AM106" s="46">
        <v>26.6739</v>
      </c>
    </row>
    <row r="107" spans="1:39" hidden="1" outlineLevel="1">
      <c r="A107" s="9">
        <v>43466</v>
      </c>
      <c r="B107" s="46">
        <v>34.567900000000002</v>
      </c>
      <c r="C107" s="46">
        <v>35.781100000000002</v>
      </c>
      <c r="D107" s="46">
        <v>44.339500000000001</v>
      </c>
      <c r="E107" s="46">
        <v>35.148200000000003</v>
      </c>
      <c r="F107" s="46">
        <v>38.144500000000001</v>
      </c>
      <c r="G107" s="46">
        <v>33.552900000000001</v>
      </c>
      <c r="H107" s="46">
        <v>18.745899999999999</v>
      </c>
      <c r="I107" s="46">
        <v>35.781100000000002</v>
      </c>
      <c r="J107" s="46">
        <v>44.339300000000001</v>
      </c>
      <c r="K107" s="46">
        <v>35.148200000000003</v>
      </c>
      <c r="L107" s="46">
        <v>38.144500000000001</v>
      </c>
      <c r="M107" s="46">
        <v>33.552900000000001</v>
      </c>
      <c r="N107" s="46">
        <v>18.745899999999999</v>
      </c>
      <c r="O107" s="46">
        <v>48.949599999999997</v>
      </c>
      <c r="P107" s="46">
        <v>48.949599999999997</v>
      </c>
      <c r="Q107" s="46" t="s">
        <v>123</v>
      </c>
      <c r="R107" s="46" t="s">
        <v>123</v>
      </c>
      <c r="S107" s="46" t="s">
        <v>123</v>
      </c>
      <c r="T107" s="46" t="s">
        <v>123</v>
      </c>
      <c r="U107" s="46">
        <v>19.9206</v>
      </c>
      <c r="V107" s="46">
        <v>0</v>
      </c>
      <c r="W107" s="46">
        <v>19.9206</v>
      </c>
      <c r="X107" s="46">
        <v>0</v>
      </c>
      <c r="Y107" s="46">
        <v>0</v>
      </c>
      <c r="Z107" s="46">
        <v>19.9206</v>
      </c>
      <c r="AA107" s="46">
        <v>19.9206</v>
      </c>
      <c r="AB107" s="46">
        <v>0</v>
      </c>
      <c r="AC107" s="46">
        <v>19.9206</v>
      </c>
      <c r="AD107" s="46">
        <v>0</v>
      </c>
      <c r="AE107" s="46">
        <v>0</v>
      </c>
      <c r="AF107" s="46">
        <v>19.9206</v>
      </c>
      <c r="AG107" s="46">
        <v>0</v>
      </c>
      <c r="AH107" s="46">
        <v>0</v>
      </c>
      <c r="AI107" s="46" t="s">
        <v>123</v>
      </c>
      <c r="AJ107" s="46" t="s">
        <v>123</v>
      </c>
      <c r="AK107" s="46" t="s">
        <v>123</v>
      </c>
      <c r="AL107" s="46" t="s">
        <v>123</v>
      </c>
      <c r="AM107" s="46">
        <v>27.205300000000001</v>
      </c>
    </row>
    <row r="108" spans="1:39" hidden="1" outlineLevel="1">
      <c r="A108" s="9">
        <v>43497</v>
      </c>
      <c r="B108" s="46">
        <v>32.163899999999998</v>
      </c>
      <c r="C108" s="46">
        <v>33.226399999999998</v>
      </c>
      <c r="D108" s="46">
        <v>45.179200000000002</v>
      </c>
      <c r="E108" s="46">
        <v>32.124400000000001</v>
      </c>
      <c r="F108" s="46">
        <v>36.650500000000001</v>
      </c>
      <c r="G108" s="46">
        <v>31.252099999999999</v>
      </c>
      <c r="H108" s="46">
        <v>8.4503000000000004</v>
      </c>
      <c r="I108" s="46">
        <v>33.225200000000001</v>
      </c>
      <c r="J108" s="46">
        <v>45.174999999999997</v>
      </c>
      <c r="K108" s="46">
        <v>32.124400000000001</v>
      </c>
      <c r="L108" s="46">
        <v>36.650500000000001</v>
      </c>
      <c r="M108" s="46">
        <v>31.252099999999999</v>
      </c>
      <c r="N108" s="46">
        <v>8.4503000000000004</v>
      </c>
      <c r="O108" s="46">
        <v>49.995600000000003</v>
      </c>
      <c r="P108" s="46">
        <v>49.995600000000003</v>
      </c>
      <c r="Q108" s="46" t="s">
        <v>123</v>
      </c>
      <c r="R108" s="46" t="s">
        <v>123</v>
      </c>
      <c r="S108" s="46" t="s">
        <v>123</v>
      </c>
      <c r="T108" s="46" t="s">
        <v>123</v>
      </c>
      <c r="U108" s="46">
        <v>18.5532</v>
      </c>
      <c r="V108" s="46">
        <v>0</v>
      </c>
      <c r="W108" s="46">
        <v>18.5532</v>
      </c>
      <c r="X108" s="46">
        <v>0</v>
      </c>
      <c r="Y108" s="46">
        <v>19.489999999999998</v>
      </c>
      <c r="Z108" s="46">
        <v>18.4726</v>
      </c>
      <c r="AA108" s="46">
        <v>18.5532</v>
      </c>
      <c r="AB108" s="46">
        <v>0</v>
      </c>
      <c r="AC108" s="46">
        <v>18.5532</v>
      </c>
      <c r="AD108" s="46">
        <v>0</v>
      </c>
      <c r="AE108" s="46">
        <v>19.489999999999998</v>
      </c>
      <c r="AF108" s="46">
        <v>18.4726</v>
      </c>
      <c r="AG108" s="46">
        <v>0</v>
      </c>
      <c r="AH108" s="46">
        <v>0</v>
      </c>
      <c r="AI108" s="46" t="s">
        <v>123</v>
      </c>
      <c r="AJ108" s="46" t="s">
        <v>123</v>
      </c>
      <c r="AK108" s="46" t="s">
        <v>123</v>
      </c>
      <c r="AL108" s="46" t="s">
        <v>123</v>
      </c>
      <c r="AM108" s="46">
        <v>28.313099999999999</v>
      </c>
    </row>
    <row r="109" spans="1:39" hidden="1" outlineLevel="1">
      <c r="A109" s="9">
        <v>43525</v>
      </c>
      <c r="B109" s="46">
        <v>31.039300000000001</v>
      </c>
      <c r="C109" s="46">
        <v>31.742100000000001</v>
      </c>
      <c r="D109" s="46">
        <v>45.6877</v>
      </c>
      <c r="E109" s="46">
        <v>30.4377</v>
      </c>
      <c r="F109" s="46">
        <v>31.1282</v>
      </c>
      <c r="G109" s="46">
        <v>30.9754</v>
      </c>
      <c r="H109" s="46">
        <v>9.6737000000000002</v>
      </c>
      <c r="I109" s="46">
        <v>31.7315</v>
      </c>
      <c r="J109" s="46">
        <v>45.628</v>
      </c>
      <c r="K109" s="46">
        <v>30.4377</v>
      </c>
      <c r="L109" s="46">
        <v>31.1282</v>
      </c>
      <c r="M109" s="46">
        <v>30.9754</v>
      </c>
      <c r="N109" s="46">
        <v>9.6737000000000002</v>
      </c>
      <c r="O109" s="46">
        <v>58.435200000000002</v>
      </c>
      <c r="P109" s="46">
        <v>58.435200000000002</v>
      </c>
      <c r="Q109" s="46" t="s">
        <v>123</v>
      </c>
      <c r="R109" s="46" t="s">
        <v>123</v>
      </c>
      <c r="S109" s="46" t="s">
        <v>123</v>
      </c>
      <c r="T109" s="46" t="s">
        <v>123</v>
      </c>
      <c r="U109" s="46">
        <v>19.489000000000001</v>
      </c>
      <c r="V109" s="46">
        <v>0</v>
      </c>
      <c r="W109" s="46">
        <v>19.489000000000001</v>
      </c>
      <c r="X109" s="46">
        <v>0</v>
      </c>
      <c r="Y109" s="46">
        <v>18</v>
      </c>
      <c r="Z109" s="46">
        <v>19.489699999999999</v>
      </c>
      <c r="AA109" s="46">
        <v>19.489000000000001</v>
      </c>
      <c r="AB109" s="46">
        <v>0</v>
      </c>
      <c r="AC109" s="46">
        <v>19.489000000000001</v>
      </c>
      <c r="AD109" s="46">
        <v>0</v>
      </c>
      <c r="AE109" s="46">
        <v>18</v>
      </c>
      <c r="AF109" s="46">
        <v>19.489699999999999</v>
      </c>
      <c r="AG109" s="46">
        <v>0</v>
      </c>
      <c r="AH109" s="46">
        <v>0</v>
      </c>
      <c r="AI109" s="46" t="s">
        <v>123</v>
      </c>
      <c r="AJ109" s="46" t="s">
        <v>123</v>
      </c>
      <c r="AK109" s="46" t="s">
        <v>123</v>
      </c>
      <c r="AL109" s="46" t="s">
        <v>123</v>
      </c>
      <c r="AM109" s="46">
        <v>27.773700000000002</v>
      </c>
    </row>
    <row r="110" spans="1:39" hidden="1" outlineLevel="1">
      <c r="A110" s="9">
        <v>43556</v>
      </c>
      <c r="B110" s="46">
        <v>32.384599999999999</v>
      </c>
      <c r="C110" s="46">
        <v>34.081400000000002</v>
      </c>
      <c r="D110" s="46">
        <v>44.957500000000003</v>
      </c>
      <c r="E110" s="46">
        <v>32.884300000000003</v>
      </c>
      <c r="F110" s="46">
        <v>35.122900000000001</v>
      </c>
      <c r="G110" s="46">
        <v>32.01</v>
      </c>
      <c r="H110" s="46">
        <v>28.834</v>
      </c>
      <c r="I110" s="46">
        <v>34.073900000000002</v>
      </c>
      <c r="J110" s="46">
        <v>44.936700000000002</v>
      </c>
      <c r="K110" s="46">
        <v>32.884300000000003</v>
      </c>
      <c r="L110" s="46">
        <v>35.122900000000001</v>
      </c>
      <c r="M110" s="46">
        <v>32.01</v>
      </c>
      <c r="N110" s="46">
        <v>28.834</v>
      </c>
      <c r="O110" s="46">
        <v>49.050699999999999</v>
      </c>
      <c r="P110" s="46">
        <v>49.050699999999999</v>
      </c>
      <c r="Q110" s="46" t="s">
        <v>123</v>
      </c>
      <c r="R110" s="46" t="s">
        <v>123</v>
      </c>
      <c r="S110" s="46" t="s">
        <v>123</v>
      </c>
      <c r="T110" s="46" t="s">
        <v>123</v>
      </c>
      <c r="U110" s="46">
        <v>17.200099999999999</v>
      </c>
      <c r="V110" s="46">
        <v>0</v>
      </c>
      <c r="W110" s="46">
        <v>17.200099999999999</v>
      </c>
      <c r="X110" s="46">
        <v>0</v>
      </c>
      <c r="Y110" s="46">
        <v>0</v>
      </c>
      <c r="Z110" s="46">
        <v>17.200099999999999</v>
      </c>
      <c r="AA110" s="46">
        <v>17.200099999999999</v>
      </c>
      <c r="AB110" s="46">
        <v>0</v>
      </c>
      <c r="AC110" s="46">
        <v>17.200099999999999</v>
      </c>
      <c r="AD110" s="46">
        <v>0</v>
      </c>
      <c r="AE110" s="46">
        <v>0</v>
      </c>
      <c r="AF110" s="46">
        <v>17.200099999999999</v>
      </c>
      <c r="AG110" s="46">
        <v>0</v>
      </c>
      <c r="AH110" s="46">
        <v>0</v>
      </c>
      <c r="AI110" s="46" t="s">
        <v>123</v>
      </c>
      <c r="AJ110" s="46" t="s">
        <v>123</v>
      </c>
      <c r="AK110" s="46" t="s">
        <v>123</v>
      </c>
      <c r="AL110" s="46" t="s">
        <v>123</v>
      </c>
      <c r="AM110" s="46">
        <v>26.0703</v>
      </c>
    </row>
    <row r="111" spans="1:39" hidden="1" outlineLevel="1">
      <c r="A111" s="9">
        <v>43586</v>
      </c>
      <c r="B111" s="46">
        <v>34.6038</v>
      </c>
      <c r="C111" s="46">
        <v>36.112499999999997</v>
      </c>
      <c r="D111" s="46">
        <v>44.700200000000002</v>
      </c>
      <c r="E111" s="46">
        <v>35.331899999999997</v>
      </c>
      <c r="F111" s="46">
        <v>38.430399999999999</v>
      </c>
      <c r="G111" s="46">
        <v>33.097200000000001</v>
      </c>
      <c r="H111" s="46">
        <v>25.637</v>
      </c>
      <c r="I111" s="46">
        <v>36.111499999999999</v>
      </c>
      <c r="J111" s="46">
        <v>44.695300000000003</v>
      </c>
      <c r="K111" s="46">
        <v>35.331899999999997</v>
      </c>
      <c r="L111" s="46">
        <v>38.430399999999999</v>
      </c>
      <c r="M111" s="46">
        <v>33.097200000000001</v>
      </c>
      <c r="N111" s="46">
        <v>25.637</v>
      </c>
      <c r="O111" s="46">
        <v>50.847200000000001</v>
      </c>
      <c r="P111" s="46">
        <v>50.847200000000001</v>
      </c>
      <c r="Q111" s="46" t="s">
        <v>123</v>
      </c>
      <c r="R111" s="46" t="s">
        <v>123</v>
      </c>
      <c r="S111" s="46" t="s">
        <v>123</v>
      </c>
      <c r="T111" s="46" t="s">
        <v>123</v>
      </c>
      <c r="U111" s="46">
        <v>17.4923</v>
      </c>
      <c r="V111" s="46">
        <v>0</v>
      </c>
      <c r="W111" s="46">
        <v>17.4923</v>
      </c>
      <c r="X111" s="46">
        <v>0</v>
      </c>
      <c r="Y111" s="46">
        <v>0</v>
      </c>
      <c r="Z111" s="46">
        <v>17.4923</v>
      </c>
      <c r="AA111" s="46">
        <v>17.4923</v>
      </c>
      <c r="AB111" s="46">
        <v>0</v>
      </c>
      <c r="AC111" s="46">
        <v>17.4923</v>
      </c>
      <c r="AD111" s="46">
        <v>0</v>
      </c>
      <c r="AE111" s="46">
        <v>0</v>
      </c>
      <c r="AF111" s="46">
        <v>17.4923</v>
      </c>
      <c r="AG111" s="46">
        <v>0</v>
      </c>
      <c r="AH111" s="46">
        <v>0</v>
      </c>
      <c r="AI111" s="46" t="s">
        <v>123</v>
      </c>
      <c r="AJ111" s="46" t="s">
        <v>123</v>
      </c>
      <c r="AK111" s="46" t="s">
        <v>123</v>
      </c>
      <c r="AL111" s="46" t="s">
        <v>123</v>
      </c>
      <c r="AM111" s="46">
        <v>26.020700000000001</v>
      </c>
    </row>
    <row r="112" spans="1:39" hidden="1" outlineLevel="1">
      <c r="A112" s="9">
        <v>43617</v>
      </c>
      <c r="B112" s="46">
        <v>33.763100000000001</v>
      </c>
      <c r="C112" s="46">
        <v>34.814900000000002</v>
      </c>
      <c r="D112" s="46">
        <v>44.416200000000003</v>
      </c>
      <c r="E112" s="46">
        <v>33.668300000000002</v>
      </c>
      <c r="F112" s="46">
        <v>35.7774</v>
      </c>
      <c r="G112" s="46">
        <v>32.933199999999999</v>
      </c>
      <c r="H112" s="46">
        <v>26.6616</v>
      </c>
      <c r="I112" s="46">
        <v>34.8125</v>
      </c>
      <c r="J112" s="46">
        <v>44.407400000000003</v>
      </c>
      <c r="K112" s="46">
        <v>33.668300000000002</v>
      </c>
      <c r="L112" s="46">
        <v>35.7774</v>
      </c>
      <c r="M112" s="46">
        <v>32.933199999999999</v>
      </c>
      <c r="N112" s="46">
        <v>26.6616</v>
      </c>
      <c r="O112" s="46">
        <v>50.435299999999998</v>
      </c>
      <c r="P112" s="46">
        <v>50.435299999999998</v>
      </c>
      <c r="Q112" s="46" t="s">
        <v>123</v>
      </c>
      <c r="R112" s="46" t="s">
        <v>123</v>
      </c>
      <c r="S112" s="46" t="s">
        <v>123</v>
      </c>
      <c r="T112" s="46" t="s">
        <v>123</v>
      </c>
      <c r="U112" s="46">
        <v>19.215800000000002</v>
      </c>
      <c r="V112" s="46">
        <v>0</v>
      </c>
      <c r="W112" s="46">
        <v>19.215800000000002</v>
      </c>
      <c r="X112" s="46">
        <v>0</v>
      </c>
      <c r="Y112" s="46">
        <v>18</v>
      </c>
      <c r="Z112" s="46">
        <v>19.2164</v>
      </c>
      <c r="AA112" s="46">
        <v>19.215800000000002</v>
      </c>
      <c r="AB112" s="46">
        <v>0</v>
      </c>
      <c r="AC112" s="46">
        <v>19.215800000000002</v>
      </c>
      <c r="AD112" s="46">
        <v>0</v>
      </c>
      <c r="AE112" s="46">
        <v>18</v>
      </c>
      <c r="AF112" s="46">
        <v>19.2164</v>
      </c>
      <c r="AG112" s="46">
        <v>0</v>
      </c>
      <c r="AH112" s="46">
        <v>0</v>
      </c>
      <c r="AI112" s="46" t="s">
        <v>123</v>
      </c>
      <c r="AJ112" s="46" t="s">
        <v>123</v>
      </c>
      <c r="AK112" s="46" t="s">
        <v>123</v>
      </c>
      <c r="AL112" s="46" t="s">
        <v>123</v>
      </c>
      <c r="AM112" s="46">
        <v>28.561599999999999</v>
      </c>
    </row>
    <row r="113" spans="1:39" hidden="1" outlineLevel="1">
      <c r="A113" s="9">
        <v>43647</v>
      </c>
      <c r="B113" s="46">
        <v>35.790700000000001</v>
      </c>
      <c r="C113" s="46">
        <v>37.084200000000003</v>
      </c>
      <c r="D113" s="46">
        <v>45.285400000000003</v>
      </c>
      <c r="E113" s="46">
        <v>36.343800000000002</v>
      </c>
      <c r="F113" s="46">
        <v>38.7851</v>
      </c>
      <c r="G113" s="46">
        <v>33.048299999999998</v>
      </c>
      <c r="H113" s="46">
        <v>24.0974</v>
      </c>
      <c r="I113" s="46">
        <v>37.083500000000001</v>
      </c>
      <c r="J113" s="46">
        <v>45.282400000000003</v>
      </c>
      <c r="K113" s="46">
        <v>36.343800000000002</v>
      </c>
      <c r="L113" s="46">
        <v>38.7851</v>
      </c>
      <c r="M113" s="46">
        <v>33.048299999999998</v>
      </c>
      <c r="N113" s="46">
        <v>24.0974</v>
      </c>
      <c r="O113" s="46">
        <v>49.633699999999997</v>
      </c>
      <c r="P113" s="46">
        <v>49.633699999999997</v>
      </c>
      <c r="Q113" s="46" t="s">
        <v>123</v>
      </c>
      <c r="R113" s="46" t="s">
        <v>123</v>
      </c>
      <c r="S113" s="46" t="s">
        <v>123</v>
      </c>
      <c r="T113" s="46" t="s">
        <v>123</v>
      </c>
      <c r="U113" s="46">
        <v>19.439499999999999</v>
      </c>
      <c r="V113" s="46">
        <v>0</v>
      </c>
      <c r="W113" s="46">
        <v>19.439499999999999</v>
      </c>
      <c r="X113" s="46">
        <v>0</v>
      </c>
      <c r="Y113" s="46">
        <v>18</v>
      </c>
      <c r="Z113" s="46">
        <v>19.439800000000002</v>
      </c>
      <c r="AA113" s="46">
        <v>19.439499999999999</v>
      </c>
      <c r="AB113" s="46">
        <v>0</v>
      </c>
      <c r="AC113" s="46">
        <v>19.439499999999999</v>
      </c>
      <c r="AD113" s="46">
        <v>0</v>
      </c>
      <c r="AE113" s="46">
        <v>18</v>
      </c>
      <c r="AF113" s="46">
        <v>19.439800000000002</v>
      </c>
      <c r="AG113" s="46">
        <v>0</v>
      </c>
      <c r="AH113" s="46">
        <v>0</v>
      </c>
      <c r="AI113" s="46" t="s">
        <v>123</v>
      </c>
      <c r="AJ113" s="46" t="s">
        <v>123</v>
      </c>
      <c r="AK113" s="46" t="s">
        <v>123</v>
      </c>
      <c r="AL113" s="46" t="s">
        <v>123</v>
      </c>
      <c r="AM113" s="46">
        <v>27.222000000000001</v>
      </c>
    </row>
    <row r="114" spans="1:39" hidden="1" outlineLevel="1">
      <c r="A114" s="9">
        <v>43678</v>
      </c>
      <c r="B114" s="46">
        <v>37.984000000000002</v>
      </c>
      <c r="C114" s="46">
        <v>39.054499999999997</v>
      </c>
      <c r="D114" s="46">
        <v>45.361199999999997</v>
      </c>
      <c r="E114" s="46">
        <v>38.724200000000003</v>
      </c>
      <c r="F114" s="46">
        <v>40.7515</v>
      </c>
      <c r="G114" s="46">
        <v>33.060499999999998</v>
      </c>
      <c r="H114" s="46">
        <v>25.7684</v>
      </c>
      <c r="I114" s="46">
        <v>39.052199999999999</v>
      </c>
      <c r="J114" s="46">
        <v>45.340899999999998</v>
      </c>
      <c r="K114" s="46">
        <v>38.724200000000003</v>
      </c>
      <c r="L114" s="46">
        <v>40.7515</v>
      </c>
      <c r="M114" s="46">
        <v>33.060499999999998</v>
      </c>
      <c r="N114" s="46">
        <v>25.7684</v>
      </c>
      <c r="O114" s="46">
        <v>50.146599999999999</v>
      </c>
      <c r="P114" s="46">
        <v>50.146599999999999</v>
      </c>
      <c r="Q114" s="46" t="s">
        <v>123</v>
      </c>
      <c r="R114" s="46" t="s">
        <v>123</v>
      </c>
      <c r="S114" s="46" t="s">
        <v>123</v>
      </c>
      <c r="T114" s="46" t="s">
        <v>123</v>
      </c>
      <c r="U114" s="46">
        <v>19.402899999999999</v>
      </c>
      <c r="V114" s="46">
        <v>0</v>
      </c>
      <c r="W114" s="46">
        <v>19.402899999999999</v>
      </c>
      <c r="X114" s="46">
        <v>0</v>
      </c>
      <c r="Y114" s="46">
        <v>17.199300000000001</v>
      </c>
      <c r="Z114" s="46">
        <v>19.582599999999999</v>
      </c>
      <c r="AA114" s="46">
        <v>19.402899999999999</v>
      </c>
      <c r="AB114" s="46">
        <v>0</v>
      </c>
      <c r="AC114" s="46">
        <v>19.402899999999999</v>
      </c>
      <c r="AD114" s="46">
        <v>0</v>
      </c>
      <c r="AE114" s="46">
        <v>17.199300000000001</v>
      </c>
      <c r="AF114" s="46">
        <v>19.582599999999999</v>
      </c>
      <c r="AG114" s="46">
        <v>0</v>
      </c>
      <c r="AH114" s="46">
        <v>0</v>
      </c>
      <c r="AI114" s="46" t="s">
        <v>123</v>
      </c>
      <c r="AJ114" s="46" t="s">
        <v>123</v>
      </c>
      <c r="AK114" s="46" t="s">
        <v>123</v>
      </c>
      <c r="AL114" s="46" t="s">
        <v>123</v>
      </c>
      <c r="AM114" s="46">
        <v>26.215599999999998</v>
      </c>
    </row>
    <row r="115" spans="1:39" hidden="1" outlineLevel="1">
      <c r="A115" s="9">
        <v>43709</v>
      </c>
      <c r="B115" s="46">
        <v>38.337600000000002</v>
      </c>
      <c r="C115" s="46">
        <v>39.225499999999997</v>
      </c>
      <c r="D115" s="46">
        <v>45.555199999999999</v>
      </c>
      <c r="E115" s="46">
        <v>38.890799999999999</v>
      </c>
      <c r="F115" s="46">
        <v>41.025100000000002</v>
      </c>
      <c r="G115" s="46">
        <v>32.708599999999997</v>
      </c>
      <c r="H115" s="46">
        <v>19.864000000000001</v>
      </c>
      <c r="I115" s="46">
        <v>39.225099999999998</v>
      </c>
      <c r="J115" s="46">
        <v>45.552100000000003</v>
      </c>
      <c r="K115" s="46">
        <v>38.890799999999999</v>
      </c>
      <c r="L115" s="46">
        <v>41.025100000000002</v>
      </c>
      <c r="M115" s="46">
        <v>32.708599999999997</v>
      </c>
      <c r="N115" s="46">
        <v>19.864000000000001</v>
      </c>
      <c r="O115" s="46">
        <v>49.847999999999999</v>
      </c>
      <c r="P115" s="46">
        <v>49.847999999999999</v>
      </c>
      <c r="Q115" s="46" t="s">
        <v>123</v>
      </c>
      <c r="R115" s="46" t="s">
        <v>123</v>
      </c>
      <c r="S115" s="46" t="s">
        <v>123</v>
      </c>
      <c r="T115" s="46" t="s">
        <v>123</v>
      </c>
      <c r="U115" s="46">
        <v>18.967400000000001</v>
      </c>
      <c r="V115" s="46">
        <v>0</v>
      </c>
      <c r="W115" s="46">
        <v>18.967400000000001</v>
      </c>
      <c r="X115" s="46">
        <v>0</v>
      </c>
      <c r="Y115" s="46">
        <v>0</v>
      </c>
      <c r="Z115" s="46">
        <v>18.967400000000001</v>
      </c>
      <c r="AA115" s="46">
        <v>18.967400000000001</v>
      </c>
      <c r="AB115" s="46">
        <v>0</v>
      </c>
      <c r="AC115" s="46">
        <v>18.967400000000001</v>
      </c>
      <c r="AD115" s="46">
        <v>0</v>
      </c>
      <c r="AE115" s="46">
        <v>0</v>
      </c>
      <c r="AF115" s="46">
        <v>18.967400000000001</v>
      </c>
      <c r="AG115" s="46">
        <v>0</v>
      </c>
      <c r="AH115" s="46">
        <v>0</v>
      </c>
      <c r="AI115" s="46" t="s">
        <v>123</v>
      </c>
      <c r="AJ115" s="46" t="s">
        <v>123</v>
      </c>
      <c r="AK115" s="46" t="s">
        <v>123</v>
      </c>
      <c r="AL115" s="46" t="s">
        <v>123</v>
      </c>
      <c r="AM115" s="46">
        <v>28.689399999999999</v>
      </c>
    </row>
    <row r="116" spans="1:39" hidden="1" outlineLevel="1">
      <c r="A116" s="9">
        <v>43739</v>
      </c>
      <c r="B116" s="46">
        <v>38.494500000000002</v>
      </c>
      <c r="C116" s="46">
        <v>39.4938</v>
      </c>
      <c r="D116" s="46">
        <v>45.1982</v>
      </c>
      <c r="E116" s="46">
        <v>39.168300000000002</v>
      </c>
      <c r="F116" s="46">
        <v>40.779000000000003</v>
      </c>
      <c r="G116" s="46">
        <v>34.099200000000003</v>
      </c>
      <c r="H116" s="46">
        <v>27.351500000000001</v>
      </c>
      <c r="I116" s="46">
        <v>39.4938</v>
      </c>
      <c r="J116" s="46">
        <v>45.197800000000001</v>
      </c>
      <c r="K116" s="46">
        <v>39.168300000000002</v>
      </c>
      <c r="L116" s="46">
        <v>40.779000000000003</v>
      </c>
      <c r="M116" s="46">
        <v>34.099200000000003</v>
      </c>
      <c r="N116" s="46">
        <v>27.351500000000001</v>
      </c>
      <c r="O116" s="46">
        <v>49.102200000000003</v>
      </c>
      <c r="P116" s="46">
        <v>49.102200000000003</v>
      </c>
      <c r="Q116" s="46" t="s">
        <v>123</v>
      </c>
      <c r="R116" s="46" t="s">
        <v>123</v>
      </c>
      <c r="S116" s="46" t="s">
        <v>123</v>
      </c>
      <c r="T116" s="46" t="s">
        <v>123</v>
      </c>
      <c r="U116" s="46">
        <v>19.846399999999999</v>
      </c>
      <c r="V116" s="46">
        <v>0</v>
      </c>
      <c r="W116" s="46">
        <v>19.846399999999999</v>
      </c>
      <c r="X116" s="46">
        <v>0</v>
      </c>
      <c r="Y116" s="46">
        <v>18.305800000000001</v>
      </c>
      <c r="Z116" s="46">
        <v>20.1114</v>
      </c>
      <c r="AA116" s="46">
        <v>19.846399999999999</v>
      </c>
      <c r="AB116" s="46">
        <v>0</v>
      </c>
      <c r="AC116" s="46">
        <v>19.846399999999999</v>
      </c>
      <c r="AD116" s="46">
        <v>0</v>
      </c>
      <c r="AE116" s="46">
        <v>18.305800000000001</v>
      </c>
      <c r="AF116" s="46">
        <v>20.1114</v>
      </c>
      <c r="AG116" s="46">
        <v>0</v>
      </c>
      <c r="AH116" s="46">
        <v>0</v>
      </c>
      <c r="AI116" s="46" t="s">
        <v>123</v>
      </c>
      <c r="AJ116" s="46" t="s">
        <v>123</v>
      </c>
      <c r="AK116" s="46" t="s">
        <v>123</v>
      </c>
      <c r="AL116" s="46" t="s">
        <v>123</v>
      </c>
      <c r="AM116" s="46">
        <v>28.370100000000001</v>
      </c>
    </row>
    <row r="117" spans="1:39" hidden="1" outlineLevel="1">
      <c r="A117" s="9">
        <v>43770</v>
      </c>
      <c r="B117" s="46">
        <v>38.253300000000003</v>
      </c>
      <c r="C117" s="46">
        <v>39.416499999999999</v>
      </c>
      <c r="D117" s="46">
        <v>45.055700000000002</v>
      </c>
      <c r="E117" s="46">
        <v>39.097200000000001</v>
      </c>
      <c r="F117" s="46">
        <v>40.774799999999999</v>
      </c>
      <c r="G117" s="46">
        <v>34.519500000000001</v>
      </c>
      <c r="H117" s="46">
        <v>26.335999999999999</v>
      </c>
      <c r="I117" s="46">
        <v>39.415799999999997</v>
      </c>
      <c r="J117" s="46">
        <v>45.048900000000003</v>
      </c>
      <c r="K117" s="46">
        <v>39.097200000000001</v>
      </c>
      <c r="L117" s="46">
        <v>40.774799999999999</v>
      </c>
      <c r="M117" s="46">
        <v>34.519500000000001</v>
      </c>
      <c r="N117" s="46">
        <v>26.335999999999999</v>
      </c>
      <c r="O117" s="46">
        <v>50.578099999999999</v>
      </c>
      <c r="P117" s="46">
        <v>50.578099999999999</v>
      </c>
      <c r="Q117" s="46" t="s">
        <v>123</v>
      </c>
      <c r="R117" s="46" t="s">
        <v>123</v>
      </c>
      <c r="S117" s="46" t="s">
        <v>123</v>
      </c>
      <c r="T117" s="46" t="s">
        <v>123</v>
      </c>
      <c r="U117" s="46">
        <v>19.329000000000001</v>
      </c>
      <c r="V117" s="46">
        <v>0</v>
      </c>
      <c r="W117" s="46">
        <v>19.329000000000001</v>
      </c>
      <c r="X117" s="46">
        <v>0</v>
      </c>
      <c r="Y117" s="46">
        <v>19.9817</v>
      </c>
      <c r="Z117" s="46">
        <v>19.1983</v>
      </c>
      <c r="AA117" s="46">
        <v>19.329000000000001</v>
      </c>
      <c r="AB117" s="46">
        <v>0</v>
      </c>
      <c r="AC117" s="46">
        <v>19.329000000000001</v>
      </c>
      <c r="AD117" s="46">
        <v>0</v>
      </c>
      <c r="AE117" s="46">
        <v>19.9817</v>
      </c>
      <c r="AF117" s="46">
        <v>19.1983</v>
      </c>
      <c r="AG117" s="46">
        <v>0</v>
      </c>
      <c r="AH117" s="46">
        <v>0</v>
      </c>
      <c r="AI117" s="46" t="s">
        <v>123</v>
      </c>
      <c r="AJ117" s="46" t="s">
        <v>123</v>
      </c>
      <c r="AK117" s="46" t="s">
        <v>123</v>
      </c>
      <c r="AL117" s="46" t="s">
        <v>123</v>
      </c>
      <c r="AM117" s="46">
        <v>27.351199999999999</v>
      </c>
    </row>
    <row r="118" spans="1:39" hidden="1" outlineLevel="1">
      <c r="A118" s="9">
        <v>43800</v>
      </c>
      <c r="B118" s="46">
        <v>38.430999999999997</v>
      </c>
      <c r="C118" s="46">
        <v>39.302900000000001</v>
      </c>
      <c r="D118" s="46">
        <v>45.626300000000001</v>
      </c>
      <c r="E118" s="46">
        <v>38.954000000000001</v>
      </c>
      <c r="F118" s="46">
        <v>40.590800000000002</v>
      </c>
      <c r="G118" s="46">
        <v>34.064300000000003</v>
      </c>
      <c r="H118" s="46">
        <v>24.574100000000001</v>
      </c>
      <c r="I118" s="46">
        <v>39.295000000000002</v>
      </c>
      <c r="J118" s="46">
        <v>45.561799999999998</v>
      </c>
      <c r="K118" s="46">
        <v>38.954000000000001</v>
      </c>
      <c r="L118" s="46">
        <v>40.590800000000002</v>
      </c>
      <c r="M118" s="46">
        <v>34.064300000000003</v>
      </c>
      <c r="N118" s="46">
        <v>24.574100000000001</v>
      </c>
      <c r="O118" s="46">
        <v>50.167499999999997</v>
      </c>
      <c r="P118" s="46">
        <v>50.167499999999997</v>
      </c>
      <c r="Q118" s="46" t="s">
        <v>123</v>
      </c>
      <c r="R118" s="46" t="s">
        <v>123</v>
      </c>
      <c r="S118" s="46" t="s">
        <v>123</v>
      </c>
      <c r="T118" s="46" t="s">
        <v>123</v>
      </c>
      <c r="U118" s="46">
        <v>17.552600000000002</v>
      </c>
      <c r="V118" s="46">
        <v>0</v>
      </c>
      <c r="W118" s="46">
        <v>17.552600000000002</v>
      </c>
      <c r="X118" s="46">
        <v>0</v>
      </c>
      <c r="Y118" s="46">
        <v>19.899999999999999</v>
      </c>
      <c r="Z118" s="46">
        <v>17.550899999999999</v>
      </c>
      <c r="AA118" s="46">
        <v>17.552600000000002</v>
      </c>
      <c r="AB118" s="46">
        <v>0</v>
      </c>
      <c r="AC118" s="46">
        <v>17.552600000000002</v>
      </c>
      <c r="AD118" s="46">
        <v>0</v>
      </c>
      <c r="AE118" s="46">
        <v>19.899999999999999</v>
      </c>
      <c r="AF118" s="46">
        <v>17.550899999999999</v>
      </c>
      <c r="AG118" s="46">
        <v>0</v>
      </c>
      <c r="AH118" s="46">
        <v>0</v>
      </c>
      <c r="AI118" s="46" t="s">
        <v>123</v>
      </c>
      <c r="AJ118" s="46" t="s">
        <v>123</v>
      </c>
      <c r="AK118" s="46" t="s">
        <v>123</v>
      </c>
      <c r="AL118" s="46" t="s">
        <v>123</v>
      </c>
      <c r="AM118" s="46">
        <v>27.710599999999999</v>
      </c>
    </row>
    <row r="119" spans="1:39" hidden="1" outlineLevel="1">
      <c r="A119" s="9">
        <v>43831</v>
      </c>
      <c r="B119" s="46">
        <v>39.388399999999997</v>
      </c>
      <c r="C119" s="46">
        <v>40.376800000000003</v>
      </c>
      <c r="D119" s="46">
        <v>45.449599999999997</v>
      </c>
      <c r="E119" s="46">
        <v>40.064799999999998</v>
      </c>
      <c r="F119" s="46">
        <v>41.503300000000003</v>
      </c>
      <c r="G119" s="46">
        <v>36.0182</v>
      </c>
      <c r="H119" s="46">
        <v>26.988199999999999</v>
      </c>
      <c r="I119" s="46">
        <v>40.3765</v>
      </c>
      <c r="J119" s="46">
        <v>45.447400000000002</v>
      </c>
      <c r="K119" s="46">
        <v>40.064799999999998</v>
      </c>
      <c r="L119" s="46">
        <v>41.503300000000003</v>
      </c>
      <c r="M119" s="46">
        <v>36.0182</v>
      </c>
      <c r="N119" s="46">
        <v>26.988199999999999</v>
      </c>
      <c r="O119" s="46">
        <v>49.655500000000004</v>
      </c>
      <c r="P119" s="46">
        <v>49.655500000000004</v>
      </c>
      <c r="Q119" s="46">
        <v>0</v>
      </c>
      <c r="R119" s="46" t="s">
        <v>123</v>
      </c>
      <c r="S119" s="46" t="s">
        <v>123</v>
      </c>
      <c r="T119" s="46">
        <v>0</v>
      </c>
      <c r="U119" s="46">
        <v>14.870200000000001</v>
      </c>
      <c r="V119" s="46">
        <v>0</v>
      </c>
      <c r="W119" s="46">
        <v>14.870200000000001</v>
      </c>
      <c r="X119" s="46">
        <v>0</v>
      </c>
      <c r="Y119" s="46">
        <v>0</v>
      </c>
      <c r="Z119" s="46">
        <v>14.870200000000001</v>
      </c>
      <c r="AA119" s="46">
        <v>17.721499999999999</v>
      </c>
      <c r="AB119" s="46">
        <v>0</v>
      </c>
      <c r="AC119" s="46">
        <v>17.721499999999999</v>
      </c>
      <c r="AD119" s="46">
        <v>0</v>
      </c>
      <c r="AE119" s="46">
        <v>0</v>
      </c>
      <c r="AF119" s="46">
        <v>17.721499999999999</v>
      </c>
      <c r="AG119" s="46">
        <v>9.1900999999999993</v>
      </c>
      <c r="AH119" s="46">
        <v>0</v>
      </c>
      <c r="AI119" s="46">
        <v>9.1900999999999993</v>
      </c>
      <c r="AJ119" s="46" t="s">
        <v>123</v>
      </c>
      <c r="AK119" s="46" t="s">
        <v>123</v>
      </c>
      <c r="AL119" s="46">
        <v>9.1900999999999993</v>
      </c>
      <c r="AM119" s="46">
        <v>27.621500000000001</v>
      </c>
    </row>
    <row r="120" spans="1:39" hidden="1" outlineLevel="1">
      <c r="A120" s="9">
        <v>43862</v>
      </c>
      <c r="B120" s="46">
        <v>38.983800000000002</v>
      </c>
      <c r="C120" s="46">
        <v>40.509500000000003</v>
      </c>
      <c r="D120" s="46">
        <v>45.452100000000002</v>
      </c>
      <c r="E120" s="46">
        <v>40.191499999999998</v>
      </c>
      <c r="F120" s="46">
        <v>41.587499999999999</v>
      </c>
      <c r="G120" s="46">
        <v>35.768099999999997</v>
      </c>
      <c r="H120" s="46">
        <v>23.5426</v>
      </c>
      <c r="I120" s="46">
        <v>40.509500000000003</v>
      </c>
      <c r="J120" s="46">
        <v>45.451300000000003</v>
      </c>
      <c r="K120" s="46">
        <v>40.191499999999998</v>
      </c>
      <c r="L120" s="46">
        <v>41.587499999999999</v>
      </c>
      <c r="M120" s="46">
        <v>35.768099999999997</v>
      </c>
      <c r="N120" s="46">
        <v>23.5426</v>
      </c>
      <c r="O120" s="46">
        <v>54.182099999999998</v>
      </c>
      <c r="P120" s="46">
        <v>54.182099999999998</v>
      </c>
      <c r="Q120" s="46" t="s">
        <v>123</v>
      </c>
      <c r="R120" s="46" t="s">
        <v>123</v>
      </c>
      <c r="S120" s="46" t="s">
        <v>123</v>
      </c>
      <c r="T120" s="46" t="s">
        <v>123</v>
      </c>
      <c r="U120" s="46">
        <v>16.577999999999999</v>
      </c>
      <c r="V120" s="46">
        <v>0</v>
      </c>
      <c r="W120" s="46">
        <v>16.577999999999999</v>
      </c>
      <c r="X120" s="46">
        <v>0</v>
      </c>
      <c r="Y120" s="46">
        <v>0</v>
      </c>
      <c r="Z120" s="46">
        <v>16.577999999999999</v>
      </c>
      <c r="AA120" s="46">
        <v>16.577999999999999</v>
      </c>
      <c r="AB120" s="46">
        <v>0</v>
      </c>
      <c r="AC120" s="46">
        <v>16.577999999999999</v>
      </c>
      <c r="AD120" s="46">
        <v>0</v>
      </c>
      <c r="AE120" s="46">
        <v>0</v>
      </c>
      <c r="AF120" s="46">
        <v>16.577999999999999</v>
      </c>
      <c r="AG120" s="46">
        <v>0</v>
      </c>
      <c r="AH120" s="46">
        <v>0</v>
      </c>
      <c r="AI120" s="46" t="s">
        <v>123</v>
      </c>
      <c r="AJ120" s="46" t="s">
        <v>123</v>
      </c>
      <c r="AK120" s="46" t="s">
        <v>123</v>
      </c>
      <c r="AL120" s="46" t="s">
        <v>123</v>
      </c>
      <c r="AM120" s="46">
        <v>26.451599999999999</v>
      </c>
    </row>
    <row r="121" spans="1:39" hidden="1" outlineLevel="1">
      <c r="A121" s="9">
        <v>43891</v>
      </c>
      <c r="B121" s="46">
        <v>39.698599999999999</v>
      </c>
      <c r="C121" s="46">
        <v>41.0441</v>
      </c>
      <c r="D121" s="46">
        <v>44.394500000000001</v>
      </c>
      <c r="E121" s="46">
        <v>40.819499999999998</v>
      </c>
      <c r="F121" s="46">
        <v>41.677900000000001</v>
      </c>
      <c r="G121" s="46">
        <v>37.106299999999997</v>
      </c>
      <c r="H121" s="46">
        <v>26.358499999999999</v>
      </c>
      <c r="I121" s="46">
        <v>41.043700000000001</v>
      </c>
      <c r="J121" s="46">
        <v>44.39</v>
      </c>
      <c r="K121" s="46">
        <v>40.819499999999998</v>
      </c>
      <c r="L121" s="46">
        <v>41.677900000000001</v>
      </c>
      <c r="M121" s="46">
        <v>37.106299999999997</v>
      </c>
      <c r="N121" s="46">
        <v>26.358499999999999</v>
      </c>
      <c r="O121" s="46">
        <v>58.529600000000002</v>
      </c>
      <c r="P121" s="46">
        <v>58.529600000000002</v>
      </c>
      <c r="Q121" s="46" t="s">
        <v>123</v>
      </c>
      <c r="R121" s="46" t="s">
        <v>123</v>
      </c>
      <c r="S121" s="46" t="s">
        <v>123</v>
      </c>
      <c r="T121" s="46" t="s">
        <v>123</v>
      </c>
      <c r="U121" s="46">
        <v>15.8696</v>
      </c>
      <c r="V121" s="46">
        <v>0</v>
      </c>
      <c r="W121" s="46">
        <v>15.8696</v>
      </c>
      <c r="X121" s="46">
        <v>0</v>
      </c>
      <c r="Y121" s="46">
        <v>18</v>
      </c>
      <c r="Z121" s="46">
        <v>15.8691</v>
      </c>
      <c r="AA121" s="46">
        <v>15.8696</v>
      </c>
      <c r="AB121" s="46">
        <v>0</v>
      </c>
      <c r="AC121" s="46">
        <v>15.8696</v>
      </c>
      <c r="AD121" s="46">
        <v>0</v>
      </c>
      <c r="AE121" s="46">
        <v>18</v>
      </c>
      <c r="AF121" s="46">
        <v>15.8691</v>
      </c>
      <c r="AG121" s="46">
        <v>0</v>
      </c>
      <c r="AH121" s="46">
        <v>0</v>
      </c>
      <c r="AI121" s="46" t="s">
        <v>123</v>
      </c>
      <c r="AJ121" s="46" t="s">
        <v>123</v>
      </c>
      <c r="AK121" s="46" t="s">
        <v>123</v>
      </c>
      <c r="AL121" s="46" t="s">
        <v>123</v>
      </c>
      <c r="AM121" s="46">
        <v>26.2285</v>
      </c>
    </row>
    <row r="122" spans="1:39" hidden="1" outlineLevel="1">
      <c r="A122" s="9">
        <v>43922</v>
      </c>
      <c r="B122" s="46">
        <v>39.822400000000002</v>
      </c>
      <c r="C122" s="46">
        <v>41.032499999999999</v>
      </c>
      <c r="D122" s="46">
        <v>45.125799999999998</v>
      </c>
      <c r="E122" s="46">
        <v>40.744599999999998</v>
      </c>
      <c r="F122" s="46">
        <v>41.828099999999999</v>
      </c>
      <c r="G122" s="46">
        <v>36.122199999999999</v>
      </c>
      <c r="H122" s="46">
        <v>17.364599999999999</v>
      </c>
      <c r="I122" s="46">
        <v>41.031199999999998</v>
      </c>
      <c r="J122" s="46">
        <v>45.113999999999997</v>
      </c>
      <c r="K122" s="46">
        <v>40.744599999999998</v>
      </c>
      <c r="L122" s="46">
        <v>41.828099999999999</v>
      </c>
      <c r="M122" s="46">
        <v>36.122199999999999</v>
      </c>
      <c r="N122" s="46">
        <v>17.364599999999999</v>
      </c>
      <c r="O122" s="46">
        <v>52.342799999999997</v>
      </c>
      <c r="P122" s="46">
        <v>52.342799999999997</v>
      </c>
      <c r="Q122" s="46" t="s">
        <v>123</v>
      </c>
      <c r="R122" s="46" t="s">
        <v>123</v>
      </c>
      <c r="S122" s="46" t="s">
        <v>123</v>
      </c>
      <c r="T122" s="46" t="s">
        <v>123</v>
      </c>
      <c r="U122" s="46">
        <v>18.589700000000001</v>
      </c>
      <c r="V122" s="46">
        <v>0</v>
      </c>
      <c r="W122" s="46">
        <v>18.589700000000001</v>
      </c>
      <c r="X122" s="46">
        <v>0</v>
      </c>
      <c r="Y122" s="46">
        <v>17.1981</v>
      </c>
      <c r="Z122" s="46">
        <v>18.683</v>
      </c>
      <c r="AA122" s="46">
        <v>18.589700000000001</v>
      </c>
      <c r="AB122" s="46">
        <v>0</v>
      </c>
      <c r="AC122" s="46">
        <v>18.589700000000001</v>
      </c>
      <c r="AD122" s="46">
        <v>0</v>
      </c>
      <c r="AE122" s="46">
        <v>17.1981</v>
      </c>
      <c r="AF122" s="46">
        <v>18.683</v>
      </c>
      <c r="AG122" s="46">
        <v>0</v>
      </c>
      <c r="AH122" s="46">
        <v>0</v>
      </c>
      <c r="AI122" s="46" t="s">
        <v>123</v>
      </c>
      <c r="AJ122" s="46" t="s">
        <v>123</v>
      </c>
      <c r="AK122" s="46" t="s">
        <v>123</v>
      </c>
      <c r="AL122" s="46" t="s">
        <v>123</v>
      </c>
      <c r="AM122" s="46">
        <v>27.6403</v>
      </c>
    </row>
    <row r="123" spans="1:39" hidden="1" outlineLevel="1">
      <c r="A123" s="9">
        <v>43952</v>
      </c>
      <c r="B123" s="46">
        <v>39.164299999999997</v>
      </c>
      <c r="C123" s="46">
        <v>40.433500000000002</v>
      </c>
      <c r="D123" s="46">
        <v>43.622599999999998</v>
      </c>
      <c r="E123" s="46">
        <v>40.207299999999996</v>
      </c>
      <c r="F123" s="46">
        <v>41.734400000000001</v>
      </c>
      <c r="G123" s="46">
        <v>32.9437</v>
      </c>
      <c r="H123" s="46">
        <v>17.113199999999999</v>
      </c>
      <c r="I123" s="46">
        <v>40.432200000000002</v>
      </c>
      <c r="J123" s="46">
        <v>43.608499999999999</v>
      </c>
      <c r="K123" s="46">
        <v>40.207299999999996</v>
      </c>
      <c r="L123" s="46">
        <v>41.734400000000001</v>
      </c>
      <c r="M123" s="46">
        <v>32.9437</v>
      </c>
      <c r="N123" s="46">
        <v>17.113199999999999</v>
      </c>
      <c r="O123" s="46">
        <v>51.725900000000003</v>
      </c>
      <c r="P123" s="46">
        <v>51.725900000000003</v>
      </c>
      <c r="Q123" s="46" t="s">
        <v>123</v>
      </c>
      <c r="R123" s="46" t="s">
        <v>123</v>
      </c>
      <c r="S123" s="46" t="s">
        <v>123</v>
      </c>
      <c r="T123" s="46" t="s">
        <v>123</v>
      </c>
      <c r="U123" s="46">
        <v>12.625400000000001</v>
      </c>
      <c r="V123" s="46">
        <v>0</v>
      </c>
      <c r="W123" s="46">
        <v>12.625400000000001</v>
      </c>
      <c r="X123" s="46">
        <v>0</v>
      </c>
      <c r="Y123" s="46">
        <v>15.6953</v>
      </c>
      <c r="Z123" s="46">
        <v>12.4344</v>
      </c>
      <c r="AA123" s="46">
        <v>12.625400000000001</v>
      </c>
      <c r="AB123" s="46">
        <v>0</v>
      </c>
      <c r="AC123" s="46">
        <v>12.625400000000001</v>
      </c>
      <c r="AD123" s="46">
        <v>0</v>
      </c>
      <c r="AE123" s="46">
        <v>15.6953</v>
      </c>
      <c r="AF123" s="46">
        <v>12.4344</v>
      </c>
      <c r="AG123" s="46">
        <v>0</v>
      </c>
      <c r="AH123" s="46">
        <v>0</v>
      </c>
      <c r="AI123" s="46" t="s">
        <v>123</v>
      </c>
      <c r="AJ123" s="46" t="s">
        <v>123</v>
      </c>
      <c r="AK123" s="46" t="s">
        <v>123</v>
      </c>
      <c r="AL123" s="46" t="s">
        <v>123</v>
      </c>
      <c r="AM123" s="46">
        <v>25.963699999999999</v>
      </c>
    </row>
    <row r="124" spans="1:39" hidden="1" outlineLevel="1">
      <c r="A124" s="9">
        <v>43983</v>
      </c>
      <c r="B124" s="46">
        <v>39.485799999999998</v>
      </c>
      <c r="C124" s="46">
        <v>40.450299999999999</v>
      </c>
      <c r="D124" s="46">
        <v>45.057200000000002</v>
      </c>
      <c r="E124" s="46">
        <v>40.124699999999997</v>
      </c>
      <c r="F124" s="46">
        <v>41.696100000000001</v>
      </c>
      <c r="G124" s="46">
        <v>33.715400000000002</v>
      </c>
      <c r="H124" s="46">
        <v>20.2026</v>
      </c>
      <c r="I124" s="46">
        <v>40.448799999999999</v>
      </c>
      <c r="J124" s="46">
        <v>45.041499999999999</v>
      </c>
      <c r="K124" s="46">
        <v>40.124699999999997</v>
      </c>
      <c r="L124" s="46">
        <v>41.696100000000001</v>
      </c>
      <c r="M124" s="46">
        <v>33.715400000000002</v>
      </c>
      <c r="N124" s="46">
        <v>20.2026</v>
      </c>
      <c r="O124" s="46">
        <v>54.385599999999997</v>
      </c>
      <c r="P124" s="46">
        <v>54.385599999999997</v>
      </c>
      <c r="Q124" s="46" t="s">
        <v>123</v>
      </c>
      <c r="R124" s="46" t="s">
        <v>123</v>
      </c>
      <c r="S124" s="46" t="s">
        <v>123</v>
      </c>
      <c r="T124" s="46" t="s">
        <v>123</v>
      </c>
      <c r="U124" s="46">
        <v>15.8582</v>
      </c>
      <c r="V124" s="46">
        <v>0</v>
      </c>
      <c r="W124" s="46">
        <v>15.8582</v>
      </c>
      <c r="X124" s="46">
        <v>0</v>
      </c>
      <c r="Y124" s="46">
        <v>0</v>
      </c>
      <c r="Z124" s="46">
        <v>15.8582</v>
      </c>
      <c r="AA124" s="46">
        <v>15.8582</v>
      </c>
      <c r="AB124" s="46">
        <v>0</v>
      </c>
      <c r="AC124" s="46">
        <v>15.8582</v>
      </c>
      <c r="AD124" s="46">
        <v>0</v>
      </c>
      <c r="AE124" s="46">
        <v>0</v>
      </c>
      <c r="AF124" s="46">
        <v>15.8582</v>
      </c>
      <c r="AG124" s="46">
        <v>0</v>
      </c>
      <c r="AH124" s="46">
        <v>0</v>
      </c>
      <c r="AI124" s="46" t="s">
        <v>123</v>
      </c>
      <c r="AJ124" s="46" t="s">
        <v>123</v>
      </c>
      <c r="AK124" s="46" t="s">
        <v>123</v>
      </c>
      <c r="AL124" s="46" t="s">
        <v>123</v>
      </c>
      <c r="AM124" s="46">
        <v>24.913799999999998</v>
      </c>
    </row>
    <row r="125" spans="1:39" hidden="1" outlineLevel="1">
      <c r="A125" s="9">
        <v>44013</v>
      </c>
      <c r="B125" s="46">
        <v>38.950899999999997</v>
      </c>
      <c r="C125" s="46">
        <v>40.194600000000001</v>
      </c>
      <c r="D125" s="46">
        <v>45.445999999999998</v>
      </c>
      <c r="E125" s="46">
        <v>39.797699999999999</v>
      </c>
      <c r="F125" s="46">
        <v>41.672600000000003</v>
      </c>
      <c r="G125" s="46">
        <v>34.589599999999997</v>
      </c>
      <c r="H125" s="46">
        <v>18.247299999999999</v>
      </c>
      <c r="I125" s="46">
        <v>40.193100000000001</v>
      </c>
      <c r="J125" s="46">
        <v>45.431399999999996</v>
      </c>
      <c r="K125" s="46">
        <v>39.797699999999999</v>
      </c>
      <c r="L125" s="46">
        <v>41.672600000000003</v>
      </c>
      <c r="M125" s="46">
        <v>34.589599999999997</v>
      </c>
      <c r="N125" s="46">
        <v>18.247299999999999</v>
      </c>
      <c r="O125" s="46">
        <v>57.177199999999999</v>
      </c>
      <c r="P125" s="46">
        <v>57.177199999999999</v>
      </c>
      <c r="Q125" s="46" t="s">
        <v>123</v>
      </c>
      <c r="R125" s="46" t="s">
        <v>123</v>
      </c>
      <c r="S125" s="46" t="s">
        <v>123</v>
      </c>
      <c r="T125" s="46" t="s">
        <v>123</v>
      </c>
      <c r="U125" s="46">
        <v>12.9171</v>
      </c>
      <c r="V125" s="46">
        <v>0</v>
      </c>
      <c r="W125" s="46">
        <v>12.9171</v>
      </c>
      <c r="X125" s="46">
        <v>0</v>
      </c>
      <c r="Y125" s="46">
        <v>19.7423</v>
      </c>
      <c r="Z125" s="46">
        <v>12.9064</v>
      </c>
      <c r="AA125" s="46">
        <v>12.9171</v>
      </c>
      <c r="AB125" s="46">
        <v>0</v>
      </c>
      <c r="AC125" s="46">
        <v>12.9171</v>
      </c>
      <c r="AD125" s="46">
        <v>0</v>
      </c>
      <c r="AE125" s="46">
        <v>19.7423</v>
      </c>
      <c r="AF125" s="46">
        <v>12.9064</v>
      </c>
      <c r="AG125" s="46">
        <v>0</v>
      </c>
      <c r="AH125" s="46">
        <v>0</v>
      </c>
      <c r="AI125" s="46" t="s">
        <v>123</v>
      </c>
      <c r="AJ125" s="46" t="s">
        <v>123</v>
      </c>
      <c r="AK125" s="46" t="s">
        <v>123</v>
      </c>
      <c r="AL125" s="46" t="s">
        <v>123</v>
      </c>
      <c r="AM125" s="46">
        <v>27.292999999999999</v>
      </c>
    </row>
    <row r="126" spans="1:39" hidden="1" outlineLevel="1">
      <c r="A126" s="9">
        <v>44044</v>
      </c>
      <c r="B126" s="46">
        <v>38.334400000000002</v>
      </c>
      <c r="C126" s="46">
        <v>39.905000000000001</v>
      </c>
      <c r="D126" s="46">
        <v>44.119900000000001</v>
      </c>
      <c r="E126" s="46">
        <v>39.608199999999997</v>
      </c>
      <c r="F126" s="46">
        <v>40.566800000000001</v>
      </c>
      <c r="G126" s="46">
        <v>36.867699999999999</v>
      </c>
      <c r="H126" s="46">
        <v>20.5063</v>
      </c>
      <c r="I126" s="46">
        <v>39.894100000000002</v>
      </c>
      <c r="J126" s="46">
        <v>44.0182</v>
      </c>
      <c r="K126" s="46">
        <v>39.608199999999997</v>
      </c>
      <c r="L126" s="46">
        <v>40.566800000000001</v>
      </c>
      <c r="M126" s="46">
        <v>36.867699999999999</v>
      </c>
      <c r="N126" s="46">
        <v>20.5063</v>
      </c>
      <c r="O126" s="46">
        <v>50.647799999999997</v>
      </c>
      <c r="P126" s="46">
        <v>50.647799999999997</v>
      </c>
      <c r="Q126" s="46" t="s">
        <v>123</v>
      </c>
      <c r="R126" s="46" t="s">
        <v>123</v>
      </c>
      <c r="S126" s="46" t="s">
        <v>123</v>
      </c>
      <c r="T126" s="46" t="s">
        <v>123</v>
      </c>
      <c r="U126" s="46">
        <v>12.0932</v>
      </c>
      <c r="V126" s="46">
        <v>0</v>
      </c>
      <c r="W126" s="46">
        <v>12.0932</v>
      </c>
      <c r="X126" s="46">
        <v>0</v>
      </c>
      <c r="Y126" s="46">
        <v>18</v>
      </c>
      <c r="Z126" s="46">
        <v>12.0928</v>
      </c>
      <c r="AA126" s="46">
        <v>12.0932</v>
      </c>
      <c r="AB126" s="46">
        <v>0</v>
      </c>
      <c r="AC126" s="46">
        <v>12.0932</v>
      </c>
      <c r="AD126" s="46">
        <v>0</v>
      </c>
      <c r="AE126" s="46">
        <v>18</v>
      </c>
      <c r="AF126" s="46">
        <v>12.0928</v>
      </c>
      <c r="AG126" s="46">
        <v>0</v>
      </c>
      <c r="AH126" s="46">
        <v>0</v>
      </c>
      <c r="AI126" s="46" t="s">
        <v>123</v>
      </c>
      <c r="AJ126" s="46" t="s">
        <v>123</v>
      </c>
      <c r="AK126" s="46" t="s">
        <v>123</v>
      </c>
      <c r="AL126" s="46" t="s">
        <v>123</v>
      </c>
      <c r="AM126" s="46">
        <v>23.962</v>
      </c>
    </row>
    <row r="127" spans="1:39" hidden="1" outlineLevel="1">
      <c r="A127" s="9">
        <v>44075</v>
      </c>
      <c r="B127" s="46">
        <v>37.976599999999998</v>
      </c>
      <c r="C127" s="46">
        <v>39.982100000000003</v>
      </c>
      <c r="D127" s="46">
        <v>44.2136</v>
      </c>
      <c r="E127" s="46">
        <v>39.633000000000003</v>
      </c>
      <c r="F127" s="46">
        <v>40.5246</v>
      </c>
      <c r="G127" s="46">
        <v>36.623800000000003</v>
      </c>
      <c r="H127" s="46">
        <v>25.389099999999999</v>
      </c>
      <c r="I127" s="46">
        <v>39.979199999999999</v>
      </c>
      <c r="J127" s="46">
        <v>44.188800000000001</v>
      </c>
      <c r="K127" s="46">
        <v>39.633000000000003</v>
      </c>
      <c r="L127" s="46">
        <v>40.5246</v>
      </c>
      <c r="M127" s="46">
        <v>36.623800000000003</v>
      </c>
      <c r="N127" s="46">
        <v>25.389099999999999</v>
      </c>
      <c r="O127" s="46">
        <v>52.089100000000002</v>
      </c>
      <c r="P127" s="46">
        <v>52.089100000000002</v>
      </c>
      <c r="Q127" s="46" t="s">
        <v>123</v>
      </c>
      <c r="R127" s="46" t="s">
        <v>123</v>
      </c>
      <c r="S127" s="46" t="s">
        <v>123</v>
      </c>
      <c r="T127" s="46" t="s">
        <v>123</v>
      </c>
      <c r="U127" s="46">
        <v>12.0924</v>
      </c>
      <c r="V127" s="46">
        <v>0</v>
      </c>
      <c r="W127" s="46">
        <v>12.0924</v>
      </c>
      <c r="X127" s="46">
        <v>0</v>
      </c>
      <c r="Y127" s="46">
        <v>14.1853</v>
      </c>
      <c r="Z127" s="46">
        <v>12.006600000000001</v>
      </c>
      <c r="AA127" s="46">
        <v>12.0924</v>
      </c>
      <c r="AB127" s="46">
        <v>0</v>
      </c>
      <c r="AC127" s="46">
        <v>12.0924</v>
      </c>
      <c r="AD127" s="46">
        <v>0</v>
      </c>
      <c r="AE127" s="46">
        <v>14.1853</v>
      </c>
      <c r="AF127" s="46">
        <v>12.006600000000001</v>
      </c>
      <c r="AG127" s="46">
        <v>0</v>
      </c>
      <c r="AH127" s="46">
        <v>0</v>
      </c>
      <c r="AI127" s="46" t="s">
        <v>123</v>
      </c>
      <c r="AJ127" s="46" t="s">
        <v>123</v>
      </c>
      <c r="AK127" s="46" t="s">
        <v>123</v>
      </c>
      <c r="AL127" s="46" t="s">
        <v>123</v>
      </c>
      <c r="AM127" s="46">
        <v>22.491399999999999</v>
      </c>
    </row>
    <row r="128" spans="1:39" hidden="1" outlineLevel="1">
      <c r="A128" s="9">
        <v>44105</v>
      </c>
      <c r="B128" s="46">
        <v>37.687199999999997</v>
      </c>
      <c r="C128" s="46">
        <v>39.514699999999998</v>
      </c>
      <c r="D128" s="46">
        <v>43.857900000000001</v>
      </c>
      <c r="E128" s="46">
        <v>39.152200000000001</v>
      </c>
      <c r="F128" s="46">
        <v>40.530099999999997</v>
      </c>
      <c r="G128" s="46">
        <v>35.046100000000003</v>
      </c>
      <c r="H128" s="46">
        <v>21.893599999999999</v>
      </c>
      <c r="I128" s="46">
        <v>39.5124</v>
      </c>
      <c r="J128" s="46">
        <v>43.834699999999998</v>
      </c>
      <c r="K128" s="46">
        <v>39.152200000000001</v>
      </c>
      <c r="L128" s="46">
        <v>40.530099999999997</v>
      </c>
      <c r="M128" s="46">
        <v>35.046100000000003</v>
      </c>
      <c r="N128" s="46">
        <v>21.893599999999999</v>
      </c>
      <c r="O128" s="46">
        <v>57.643900000000002</v>
      </c>
      <c r="P128" s="46">
        <v>57.643900000000002</v>
      </c>
      <c r="Q128" s="46" t="s">
        <v>123</v>
      </c>
      <c r="R128" s="46" t="s">
        <v>123</v>
      </c>
      <c r="S128" s="46" t="s">
        <v>123</v>
      </c>
      <c r="T128" s="46" t="s">
        <v>123</v>
      </c>
      <c r="U128" s="46">
        <v>12.3292</v>
      </c>
      <c r="V128" s="46">
        <v>0</v>
      </c>
      <c r="W128" s="46">
        <v>12.3292</v>
      </c>
      <c r="X128" s="46">
        <v>0</v>
      </c>
      <c r="Y128" s="46">
        <v>10.156700000000001</v>
      </c>
      <c r="Z128" s="46">
        <v>12.375299999999999</v>
      </c>
      <c r="AA128" s="46">
        <v>12.3292</v>
      </c>
      <c r="AB128" s="46">
        <v>0</v>
      </c>
      <c r="AC128" s="46">
        <v>12.3292</v>
      </c>
      <c r="AD128" s="46">
        <v>0</v>
      </c>
      <c r="AE128" s="46">
        <v>10.156700000000001</v>
      </c>
      <c r="AF128" s="46">
        <v>12.375299999999999</v>
      </c>
      <c r="AG128" s="46">
        <v>0</v>
      </c>
      <c r="AH128" s="46">
        <v>0</v>
      </c>
      <c r="AI128" s="46" t="s">
        <v>123</v>
      </c>
      <c r="AJ128" s="46" t="s">
        <v>123</v>
      </c>
      <c r="AK128" s="46" t="s">
        <v>123</v>
      </c>
      <c r="AL128" s="46" t="s">
        <v>123</v>
      </c>
      <c r="AM128" s="46">
        <v>24.151399999999999</v>
      </c>
    </row>
    <row r="129" spans="1:39" hidden="1" outlineLevel="1">
      <c r="A129" s="9">
        <v>44136</v>
      </c>
      <c r="B129" s="46">
        <v>38.146599999999999</v>
      </c>
      <c r="C129" s="46">
        <v>39.6449</v>
      </c>
      <c r="D129" s="46">
        <v>42.788200000000003</v>
      </c>
      <c r="E129" s="46">
        <v>39.3568</v>
      </c>
      <c r="F129" s="46">
        <v>40.612000000000002</v>
      </c>
      <c r="G129" s="46">
        <v>34.527099999999997</v>
      </c>
      <c r="H129" s="46">
        <v>30.617599999999999</v>
      </c>
      <c r="I129" s="46">
        <v>39.643099999999997</v>
      </c>
      <c r="J129" s="46">
        <v>42.771099999999997</v>
      </c>
      <c r="K129" s="46">
        <v>39.3568</v>
      </c>
      <c r="L129" s="46">
        <v>40.612000000000002</v>
      </c>
      <c r="M129" s="46">
        <v>34.527099999999997</v>
      </c>
      <c r="N129" s="46">
        <v>30.617599999999999</v>
      </c>
      <c r="O129" s="46">
        <v>53.693899999999999</v>
      </c>
      <c r="P129" s="46">
        <v>53.693899999999999</v>
      </c>
      <c r="Q129" s="46" t="s">
        <v>123</v>
      </c>
      <c r="R129" s="46" t="s">
        <v>123</v>
      </c>
      <c r="S129" s="46" t="s">
        <v>123</v>
      </c>
      <c r="T129" s="46" t="s">
        <v>123</v>
      </c>
      <c r="U129" s="46">
        <v>12.0708</v>
      </c>
      <c r="V129" s="46">
        <v>0</v>
      </c>
      <c r="W129" s="46">
        <v>12.0708</v>
      </c>
      <c r="X129" s="46">
        <v>0</v>
      </c>
      <c r="Y129" s="46">
        <v>13.991400000000001</v>
      </c>
      <c r="Z129" s="46">
        <v>11.9945</v>
      </c>
      <c r="AA129" s="46">
        <v>12.0708</v>
      </c>
      <c r="AB129" s="46">
        <v>0</v>
      </c>
      <c r="AC129" s="46">
        <v>12.0708</v>
      </c>
      <c r="AD129" s="46">
        <v>0</v>
      </c>
      <c r="AE129" s="46">
        <v>13.991400000000001</v>
      </c>
      <c r="AF129" s="46">
        <v>11.9945</v>
      </c>
      <c r="AG129" s="46">
        <v>0</v>
      </c>
      <c r="AH129" s="46">
        <v>0</v>
      </c>
      <c r="AI129" s="46" t="s">
        <v>123</v>
      </c>
      <c r="AJ129" s="46" t="s">
        <v>123</v>
      </c>
      <c r="AK129" s="46" t="s">
        <v>123</v>
      </c>
      <c r="AL129" s="46" t="s">
        <v>123</v>
      </c>
      <c r="AM129" s="46">
        <v>24.327200000000001</v>
      </c>
    </row>
    <row r="130" spans="1:39" hidden="1" outlineLevel="1">
      <c r="A130" s="9">
        <v>44166</v>
      </c>
      <c r="B130" s="46">
        <v>36.930100000000003</v>
      </c>
      <c r="C130" s="46">
        <v>38.040399999999998</v>
      </c>
      <c r="D130" s="46">
        <v>42.877699999999997</v>
      </c>
      <c r="E130" s="46">
        <v>37.6021</v>
      </c>
      <c r="F130" s="46">
        <v>38.422199999999997</v>
      </c>
      <c r="G130" s="46">
        <v>34.075899999999997</v>
      </c>
      <c r="H130" s="46">
        <v>28.621099999999998</v>
      </c>
      <c r="I130" s="46">
        <v>38.0383</v>
      </c>
      <c r="J130" s="46">
        <v>42.861800000000002</v>
      </c>
      <c r="K130" s="46">
        <v>37.6021</v>
      </c>
      <c r="L130" s="46">
        <v>38.422199999999997</v>
      </c>
      <c r="M130" s="46">
        <v>34.075899999999997</v>
      </c>
      <c r="N130" s="46">
        <v>28.621099999999998</v>
      </c>
      <c r="O130" s="46">
        <v>51.007199999999997</v>
      </c>
      <c r="P130" s="46">
        <v>51.007199999999997</v>
      </c>
      <c r="Q130" s="46" t="s">
        <v>123</v>
      </c>
      <c r="R130" s="46" t="s">
        <v>123</v>
      </c>
      <c r="S130" s="46" t="s">
        <v>123</v>
      </c>
      <c r="T130" s="46" t="s">
        <v>123</v>
      </c>
      <c r="U130" s="46">
        <v>11.960900000000001</v>
      </c>
      <c r="V130" s="46">
        <v>0</v>
      </c>
      <c r="W130" s="46">
        <v>11.960900000000001</v>
      </c>
      <c r="X130" s="46">
        <v>0</v>
      </c>
      <c r="Y130" s="46">
        <v>10.905799999999999</v>
      </c>
      <c r="Z130" s="46">
        <v>11.9872</v>
      </c>
      <c r="AA130" s="46">
        <v>11.960900000000001</v>
      </c>
      <c r="AB130" s="46">
        <v>0</v>
      </c>
      <c r="AC130" s="46">
        <v>11.960900000000001</v>
      </c>
      <c r="AD130" s="46">
        <v>0</v>
      </c>
      <c r="AE130" s="46">
        <v>10.905799999999999</v>
      </c>
      <c r="AF130" s="46">
        <v>11.9872</v>
      </c>
      <c r="AG130" s="46">
        <v>0</v>
      </c>
      <c r="AH130" s="46">
        <v>0</v>
      </c>
      <c r="AI130" s="46" t="s">
        <v>123</v>
      </c>
      <c r="AJ130" s="46" t="s">
        <v>123</v>
      </c>
      <c r="AK130" s="46" t="s">
        <v>123</v>
      </c>
      <c r="AL130" s="46" t="s">
        <v>123</v>
      </c>
      <c r="AM130" s="46">
        <v>24.9893</v>
      </c>
    </row>
    <row r="131" spans="1:39" hidden="1" outlineLevel="1">
      <c r="A131" s="9">
        <v>44197</v>
      </c>
      <c r="B131" s="46">
        <v>37.469099999999997</v>
      </c>
      <c r="C131" s="46">
        <v>38.451500000000003</v>
      </c>
      <c r="D131" s="46">
        <v>42.805199999999999</v>
      </c>
      <c r="E131" s="46">
        <v>38.057699999999997</v>
      </c>
      <c r="F131" s="46">
        <v>39.093800000000002</v>
      </c>
      <c r="G131" s="46">
        <v>34.453899999999997</v>
      </c>
      <c r="H131" s="46">
        <v>25.9467</v>
      </c>
      <c r="I131" s="46">
        <v>38.438099999999999</v>
      </c>
      <c r="J131" s="46">
        <v>42.702500000000001</v>
      </c>
      <c r="K131" s="46">
        <v>38.057699999999997</v>
      </c>
      <c r="L131" s="46">
        <v>39.093800000000002</v>
      </c>
      <c r="M131" s="46">
        <v>34.453899999999997</v>
      </c>
      <c r="N131" s="46">
        <v>25.9467</v>
      </c>
      <c r="O131" s="46">
        <v>50.027000000000001</v>
      </c>
      <c r="P131" s="46">
        <v>50.027000000000001</v>
      </c>
      <c r="Q131" s="46" t="s">
        <v>123</v>
      </c>
      <c r="R131" s="46" t="s">
        <v>123</v>
      </c>
      <c r="S131" s="46" t="s">
        <v>123</v>
      </c>
      <c r="T131" s="46" t="s">
        <v>123</v>
      </c>
      <c r="U131" s="46">
        <v>11.5776</v>
      </c>
      <c r="V131" s="46">
        <v>0</v>
      </c>
      <c r="W131" s="46">
        <v>11.5776</v>
      </c>
      <c r="X131" s="46">
        <v>0</v>
      </c>
      <c r="Y131" s="46">
        <v>0</v>
      </c>
      <c r="Z131" s="46">
        <v>11.5776</v>
      </c>
      <c r="AA131" s="46">
        <v>11.5776</v>
      </c>
      <c r="AB131" s="46">
        <v>0</v>
      </c>
      <c r="AC131" s="46">
        <v>11.5776</v>
      </c>
      <c r="AD131" s="46">
        <v>0</v>
      </c>
      <c r="AE131" s="46">
        <v>0</v>
      </c>
      <c r="AF131" s="46">
        <v>11.5776</v>
      </c>
      <c r="AG131" s="46">
        <v>0</v>
      </c>
      <c r="AH131" s="46">
        <v>0</v>
      </c>
      <c r="AI131" s="46" t="s">
        <v>123</v>
      </c>
      <c r="AJ131" s="46" t="s">
        <v>123</v>
      </c>
      <c r="AK131" s="46" t="s">
        <v>123</v>
      </c>
      <c r="AL131" s="46" t="s">
        <v>123</v>
      </c>
      <c r="AM131" s="46">
        <v>25.5915</v>
      </c>
    </row>
    <row r="132" spans="1:39" hidden="1" outlineLevel="1">
      <c r="A132" s="9">
        <v>44228</v>
      </c>
      <c r="B132" s="46">
        <v>37.542000000000002</v>
      </c>
      <c r="C132" s="46">
        <v>38.873600000000003</v>
      </c>
      <c r="D132" s="46">
        <v>41.6693</v>
      </c>
      <c r="E132" s="46">
        <v>38.585700000000003</v>
      </c>
      <c r="F132" s="46">
        <v>38.966999999999999</v>
      </c>
      <c r="G132" s="46">
        <v>37.681399999999996</v>
      </c>
      <c r="H132" s="46">
        <v>25.093900000000001</v>
      </c>
      <c r="I132" s="46">
        <v>38.859400000000001</v>
      </c>
      <c r="J132" s="46">
        <v>41.553699999999999</v>
      </c>
      <c r="K132" s="46">
        <v>38.585700000000003</v>
      </c>
      <c r="L132" s="46">
        <v>38.966999999999999</v>
      </c>
      <c r="M132" s="46">
        <v>37.681399999999996</v>
      </c>
      <c r="N132" s="46">
        <v>25.093900000000001</v>
      </c>
      <c r="O132" s="46">
        <v>50.052999999999997</v>
      </c>
      <c r="P132" s="46">
        <v>50.052999999999997</v>
      </c>
      <c r="Q132" s="46" t="s">
        <v>123</v>
      </c>
      <c r="R132" s="46" t="s">
        <v>123</v>
      </c>
      <c r="S132" s="46" t="s">
        <v>123</v>
      </c>
      <c r="T132" s="46" t="s">
        <v>123</v>
      </c>
      <c r="U132" s="46">
        <v>13.706799999999999</v>
      </c>
      <c r="V132" s="46">
        <v>0</v>
      </c>
      <c r="W132" s="46">
        <v>13.706799999999999</v>
      </c>
      <c r="X132" s="46">
        <v>0</v>
      </c>
      <c r="Y132" s="46">
        <v>11</v>
      </c>
      <c r="Z132" s="46">
        <v>13.8775</v>
      </c>
      <c r="AA132" s="46">
        <v>13.706799999999999</v>
      </c>
      <c r="AB132" s="46">
        <v>0</v>
      </c>
      <c r="AC132" s="46">
        <v>13.706799999999999</v>
      </c>
      <c r="AD132" s="46">
        <v>0</v>
      </c>
      <c r="AE132" s="46">
        <v>11</v>
      </c>
      <c r="AF132" s="46">
        <v>13.8775</v>
      </c>
      <c r="AG132" s="46">
        <v>0</v>
      </c>
      <c r="AH132" s="46">
        <v>0</v>
      </c>
      <c r="AI132" s="46" t="s">
        <v>123</v>
      </c>
      <c r="AJ132" s="46" t="s">
        <v>123</v>
      </c>
      <c r="AK132" s="46" t="s">
        <v>123</v>
      </c>
      <c r="AL132" s="46" t="s">
        <v>123</v>
      </c>
      <c r="AM132" s="46">
        <v>24.320900000000002</v>
      </c>
    </row>
    <row r="133" spans="1:39" hidden="1" outlineLevel="1">
      <c r="A133" s="9">
        <v>44256</v>
      </c>
      <c r="B133" s="46">
        <v>36.808</v>
      </c>
      <c r="C133" s="46">
        <v>38.492699999999999</v>
      </c>
      <c r="D133" s="46">
        <v>42.707700000000003</v>
      </c>
      <c r="E133" s="46">
        <v>38.073500000000003</v>
      </c>
      <c r="F133" s="46">
        <v>39.058300000000003</v>
      </c>
      <c r="G133" s="46">
        <v>33.742600000000003</v>
      </c>
      <c r="H133" s="46">
        <v>21.1342</v>
      </c>
      <c r="I133" s="46">
        <v>38.489899999999999</v>
      </c>
      <c r="J133" s="46">
        <v>42.688000000000002</v>
      </c>
      <c r="K133" s="46">
        <v>38.073500000000003</v>
      </c>
      <c r="L133" s="46">
        <v>39.058300000000003</v>
      </c>
      <c r="M133" s="46">
        <v>33.742600000000003</v>
      </c>
      <c r="N133" s="46">
        <v>21.1342</v>
      </c>
      <c r="O133" s="46">
        <v>50.1462</v>
      </c>
      <c r="P133" s="46">
        <v>50.1462</v>
      </c>
      <c r="Q133" s="46" t="s">
        <v>123</v>
      </c>
      <c r="R133" s="46" t="s">
        <v>123</v>
      </c>
      <c r="S133" s="46" t="s">
        <v>123</v>
      </c>
      <c r="T133" s="46" t="s">
        <v>123</v>
      </c>
      <c r="U133" s="46">
        <v>12.3559</v>
      </c>
      <c r="V133" s="46">
        <v>0</v>
      </c>
      <c r="W133" s="46">
        <v>12.3559</v>
      </c>
      <c r="X133" s="46">
        <v>0</v>
      </c>
      <c r="Y133" s="46">
        <v>10</v>
      </c>
      <c r="Z133" s="46">
        <v>12.429500000000001</v>
      </c>
      <c r="AA133" s="46">
        <v>12.3559</v>
      </c>
      <c r="AB133" s="46">
        <v>0</v>
      </c>
      <c r="AC133" s="46">
        <v>12.3559</v>
      </c>
      <c r="AD133" s="46">
        <v>0</v>
      </c>
      <c r="AE133" s="46">
        <v>10</v>
      </c>
      <c r="AF133" s="46">
        <v>12.429500000000001</v>
      </c>
      <c r="AG133" s="46">
        <v>0</v>
      </c>
      <c r="AH133" s="46">
        <v>0</v>
      </c>
      <c r="AI133" s="46" t="s">
        <v>123</v>
      </c>
      <c r="AJ133" s="46" t="s">
        <v>123</v>
      </c>
      <c r="AK133" s="46" t="s">
        <v>123</v>
      </c>
      <c r="AL133" s="46" t="s">
        <v>123</v>
      </c>
      <c r="AM133" s="46">
        <v>22.6189</v>
      </c>
    </row>
    <row r="134" spans="1:39" hidden="1" outlineLevel="1">
      <c r="A134" s="9">
        <v>44287</v>
      </c>
      <c r="B134" s="46">
        <v>36.69</v>
      </c>
      <c r="C134" s="46">
        <v>38.1509</v>
      </c>
      <c r="D134" s="46">
        <v>44.332999999999998</v>
      </c>
      <c r="E134" s="46">
        <v>37.505800000000001</v>
      </c>
      <c r="F134" s="46">
        <v>38.975499999999997</v>
      </c>
      <c r="G134" s="46">
        <v>32.765999999999998</v>
      </c>
      <c r="H134" s="46">
        <v>20.499400000000001</v>
      </c>
      <c r="I134" s="46">
        <v>38.150199999999998</v>
      </c>
      <c r="J134" s="46">
        <v>44.331299999999999</v>
      </c>
      <c r="K134" s="46">
        <v>37.505800000000001</v>
      </c>
      <c r="L134" s="46">
        <v>38.975499999999997</v>
      </c>
      <c r="M134" s="46">
        <v>32.765999999999998</v>
      </c>
      <c r="N134" s="46">
        <v>20.499400000000001</v>
      </c>
      <c r="O134" s="46">
        <v>46.395600000000002</v>
      </c>
      <c r="P134" s="46">
        <v>46.395600000000002</v>
      </c>
      <c r="Q134" s="46" t="s">
        <v>123</v>
      </c>
      <c r="R134" s="46" t="s">
        <v>123</v>
      </c>
      <c r="S134" s="46" t="s">
        <v>123</v>
      </c>
      <c r="T134" s="46" t="s">
        <v>123</v>
      </c>
      <c r="U134" s="46">
        <v>12.0519</v>
      </c>
      <c r="V134" s="46">
        <v>0</v>
      </c>
      <c r="W134" s="46">
        <v>12.0519</v>
      </c>
      <c r="X134" s="46">
        <v>0</v>
      </c>
      <c r="Y134" s="46">
        <v>12.333</v>
      </c>
      <c r="Z134" s="46">
        <v>12.044600000000001</v>
      </c>
      <c r="AA134" s="46">
        <v>12.0519</v>
      </c>
      <c r="AB134" s="46">
        <v>0</v>
      </c>
      <c r="AC134" s="46">
        <v>12.0519</v>
      </c>
      <c r="AD134" s="46">
        <v>0</v>
      </c>
      <c r="AE134" s="46">
        <v>12.333</v>
      </c>
      <c r="AF134" s="46">
        <v>12.044600000000001</v>
      </c>
      <c r="AG134" s="46">
        <v>0</v>
      </c>
      <c r="AH134" s="46">
        <v>0</v>
      </c>
      <c r="AI134" s="46" t="s">
        <v>123</v>
      </c>
      <c r="AJ134" s="46" t="s">
        <v>123</v>
      </c>
      <c r="AK134" s="46" t="s">
        <v>123</v>
      </c>
      <c r="AL134" s="46" t="s">
        <v>123</v>
      </c>
      <c r="AM134" s="46">
        <v>24.7499</v>
      </c>
    </row>
    <row r="135" spans="1:39" hidden="1" outlineLevel="1">
      <c r="A135" s="9">
        <v>44317</v>
      </c>
      <c r="B135" s="46">
        <v>36.329000000000001</v>
      </c>
      <c r="C135" s="46">
        <v>38.143799999999999</v>
      </c>
      <c r="D135" s="46">
        <v>44.032499999999999</v>
      </c>
      <c r="E135" s="46">
        <v>37.6006</v>
      </c>
      <c r="F135" s="46">
        <v>38.694299999999998</v>
      </c>
      <c r="G135" s="46">
        <v>34.756399999999999</v>
      </c>
      <c r="H135" s="46">
        <v>14.340199999999999</v>
      </c>
      <c r="I135" s="46">
        <v>38.141800000000003</v>
      </c>
      <c r="J135" s="46">
        <v>44.021099999999997</v>
      </c>
      <c r="K135" s="46">
        <v>37.6006</v>
      </c>
      <c r="L135" s="46">
        <v>38.694299999999998</v>
      </c>
      <c r="M135" s="46">
        <v>34.756399999999999</v>
      </c>
      <c r="N135" s="46">
        <v>14.340199999999999</v>
      </c>
      <c r="O135" s="46">
        <v>49.8566</v>
      </c>
      <c r="P135" s="46">
        <v>49.8566</v>
      </c>
      <c r="Q135" s="46">
        <v>0</v>
      </c>
      <c r="R135" s="46" t="s">
        <v>123</v>
      </c>
      <c r="S135" s="46" t="s">
        <v>123</v>
      </c>
      <c r="T135" s="46">
        <v>0</v>
      </c>
      <c r="U135" s="46">
        <v>11.659800000000001</v>
      </c>
      <c r="V135" s="46">
        <v>0</v>
      </c>
      <c r="W135" s="46">
        <v>11.659800000000001</v>
      </c>
      <c r="X135" s="46">
        <v>0</v>
      </c>
      <c r="Y135" s="46">
        <v>12.6853</v>
      </c>
      <c r="Z135" s="46">
        <v>11.6516</v>
      </c>
      <c r="AA135" s="46">
        <v>11.811999999999999</v>
      </c>
      <c r="AB135" s="46">
        <v>0</v>
      </c>
      <c r="AC135" s="46">
        <v>11.811999999999999</v>
      </c>
      <c r="AD135" s="46">
        <v>0</v>
      </c>
      <c r="AE135" s="46">
        <v>12.6853</v>
      </c>
      <c r="AF135" s="46">
        <v>11.8047</v>
      </c>
      <c r="AG135" s="46">
        <v>7.5517000000000003</v>
      </c>
      <c r="AH135" s="46">
        <v>0</v>
      </c>
      <c r="AI135" s="46">
        <v>7.5517000000000003</v>
      </c>
      <c r="AJ135" s="46" t="s">
        <v>123</v>
      </c>
      <c r="AK135" s="46" t="s">
        <v>123</v>
      </c>
      <c r="AL135" s="46">
        <v>7.5517000000000003</v>
      </c>
      <c r="AM135" s="46">
        <v>22.8886</v>
      </c>
    </row>
    <row r="136" spans="1:39" hidden="1" outlineLevel="1">
      <c r="A136" s="9">
        <v>44348</v>
      </c>
      <c r="B136" s="46">
        <v>36.806699999999999</v>
      </c>
      <c r="C136" s="46">
        <v>38.671700000000001</v>
      </c>
      <c r="D136" s="46">
        <v>42.740900000000003</v>
      </c>
      <c r="E136" s="46">
        <v>38.231000000000002</v>
      </c>
      <c r="F136" s="46">
        <v>38.423999999999999</v>
      </c>
      <c r="G136" s="46">
        <v>42.391599999999997</v>
      </c>
      <c r="H136" s="46">
        <v>11.1602</v>
      </c>
      <c r="I136" s="46">
        <v>38.6708</v>
      </c>
      <c r="J136" s="46">
        <v>42.734699999999997</v>
      </c>
      <c r="K136" s="46">
        <v>38.231000000000002</v>
      </c>
      <c r="L136" s="46">
        <v>38.423999999999999</v>
      </c>
      <c r="M136" s="46">
        <v>42.391599999999997</v>
      </c>
      <c r="N136" s="46">
        <v>11.1602</v>
      </c>
      <c r="O136" s="46">
        <v>51.793599999999998</v>
      </c>
      <c r="P136" s="46">
        <v>51.793599999999998</v>
      </c>
      <c r="Q136" s="46" t="s">
        <v>123</v>
      </c>
      <c r="R136" s="46" t="s">
        <v>123</v>
      </c>
      <c r="S136" s="46" t="s">
        <v>123</v>
      </c>
      <c r="T136" s="46" t="s">
        <v>123</v>
      </c>
      <c r="U136" s="46">
        <v>12.0799</v>
      </c>
      <c r="V136" s="46">
        <v>0</v>
      </c>
      <c r="W136" s="46">
        <v>12.0799</v>
      </c>
      <c r="X136" s="46">
        <v>0</v>
      </c>
      <c r="Y136" s="46">
        <v>10.200100000000001</v>
      </c>
      <c r="Z136" s="46">
        <v>12.2776</v>
      </c>
      <c r="AA136" s="46">
        <v>12.0799</v>
      </c>
      <c r="AB136" s="46">
        <v>0</v>
      </c>
      <c r="AC136" s="46">
        <v>12.0799</v>
      </c>
      <c r="AD136" s="46">
        <v>0</v>
      </c>
      <c r="AE136" s="46">
        <v>10.200100000000001</v>
      </c>
      <c r="AF136" s="46">
        <v>12.2776</v>
      </c>
      <c r="AG136" s="46">
        <v>0</v>
      </c>
      <c r="AH136" s="46">
        <v>0</v>
      </c>
      <c r="AI136" s="46" t="s">
        <v>123</v>
      </c>
      <c r="AJ136" s="46" t="s">
        <v>123</v>
      </c>
      <c r="AK136" s="46" t="s">
        <v>123</v>
      </c>
      <c r="AL136" s="46" t="s">
        <v>123</v>
      </c>
      <c r="AM136" s="46">
        <v>21.517299999999999</v>
      </c>
    </row>
    <row r="137" spans="1:39" hidden="1" outlineLevel="1">
      <c r="A137" s="9">
        <v>44378</v>
      </c>
      <c r="B137" s="46">
        <v>36.031500000000001</v>
      </c>
      <c r="C137" s="46">
        <v>38.131599999999999</v>
      </c>
      <c r="D137" s="46">
        <v>42.598399999999998</v>
      </c>
      <c r="E137" s="46">
        <v>37.631900000000002</v>
      </c>
      <c r="F137" s="46">
        <v>38.134399999999999</v>
      </c>
      <c r="G137" s="46">
        <v>35.788499999999999</v>
      </c>
      <c r="H137" s="46">
        <v>30.366900000000001</v>
      </c>
      <c r="I137" s="46">
        <v>38.129199999999997</v>
      </c>
      <c r="J137" s="46">
        <v>42.583399999999997</v>
      </c>
      <c r="K137" s="46">
        <v>37.631900000000002</v>
      </c>
      <c r="L137" s="46">
        <v>38.134399999999999</v>
      </c>
      <c r="M137" s="46">
        <v>35.788499999999999</v>
      </c>
      <c r="N137" s="46">
        <v>30.366900000000001</v>
      </c>
      <c r="O137" s="46">
        <v>50.108600000000003</v>
      </c>
      <c r="P137" s="46">
        <v>50.108600000000003</v>
      </c>
      <c r="Q137" s="46" t="s">
        <v>123</v>
      </c>
      <c r="R137" s="46" t="s">
        <v>123</v>
      </c>
      <c r="S137" s="46" t="s">
        <v>123</v>
      </c>
      <c r="T137" s="46" t="s">
        <v>123</v>
      </c>
      <c r="U137" s="46">
        <v>12.217599999999999</v>
      </c>
      <c r="V137" s="46">
        <v>0</v>
      </c>
      <c r="W137" s="46">
        <v>12.217599999999999</v>
      </c>
      <c r="X137" s="46">
        <v>0</v>
      </c>
      <c r="Y137" s="46">
        <v>11.840400000000001</v>
      </c>
      <c r="Z137" s="46">
        <v>12.2354</v>
      </c>
      <c r="AA137" s="46">
        <v>12.217599999999999</v>
      </c>
      <c r="AB137" s="46">
        <v>0</v>
      </c>
      <c r="AC137" s="46">
        <v>12.217599999999999</v>
      </c>
      <c r="AD137" s="46">
        <v>0</v>
      </c>
      <c r="AE137" s="46">
        <v>11.840400000000001</v>
      </c>
      <c r="AF137" s="46">
        <v>12.2354</v>
      </c>
      <c r="AG137" s="46">
        <v>0</v>
      </c>
      <c r="AH137" s="46">
        <v>0</v>
      </c>
      <c r="AI137" s="46" t="s">
        <v>123</v>
      </c>
      <c r="AJ137" s="46" t="s">
        <v>123</v>
      </c>
      <c r="AK137" s="46" t="s">
        <v>123</v>
      </c>
      <c r="AL137" s="46" t="s">
        <v>123</v>
      </c>
      <c r="AM137" s="46">
        <v>19.340800000000002</v>
      </c>
    </row>
    <row r="138" spans="1:39" hidden="1" outlineLevel="1">
      <c r="A138" s="9">
        <v>44409</v>
      </c>
      <c r="B138" s="46">
        <v>35.7181</v>
      </c>
      <c r="C138" s="46">
        <v>37.936599999999999</v>
      </c>
      <c r="D138" s="46">
        <v>42.203400000000002</v>
      </c>
      <c r="E138" s="46">
        <v>37.453400000000002</v>
      </c>
      <c r="F138" s="46">
        <v>38.268000000000001</v>
      </c>
      <c r="G138" s="46">
        <v>35.502499999999998</v>
      </c>
      <c r="H138" s="46">
        <v>22.6311</v>
      </c>
      <c r="I138" s="46">
        <v>37.935499999999998</v>
      </c>
      <c r="J138" s="46">
        <v>42.201000000000001</v>
      </c>
      <c r="K138" s="46">
        <v>37.453400000000002</v>
      </c>
      <c r="L138" s="46">
        <v>38.268000000000001</v>
      </c>
      <c r="M138" s="46">
        <v>35.502499999999998</v>
      </c>
      <c r="N138" s="46">
        <v>22.6311</v>
      </c>
      <c r="O138" s="46">
        <v>43.469499999999996</v>
      </c>
      <c r="P138" s="46">
        <v>43.469499999999996</v>
      </c>
      <c r="Q138" s="46" t="s">
        <v>123</v>
      </c>
      <c r="R138" s="46" t="s">
        <v>123</v>
      </c>
      <c r="S138" s="46" t="s">
        <v>123</v>
      </c>
      <c r="T138" s="46" t="s">
        <v>123</v>
      </c>
      <c r="U138" s="46">
        <v>12.3262</v>
      </c>
      <c r="V138" s="46">
        <v>0</v>
      </c>
      <c r="W138" s="46">
        <v>12.3262</v>
      </c>
      <c r="X138" s="46">
        <v>0</v>
      </c>
      <c r="Y138" s="46">
        <v>0</v>
      </c>
      <c r="Z138" s="46">
        <v>12.3262</v>
      </c>
      <c r="AA138" s="46">
        <v>12.3262</v>
      </c>
      <c r="AB138" s="46">
        <v>0</v>
      </c>
      <c r="AC138" s="46">
        <v>12.3262</v>
      </c>
      <c r="AD138" s="46">
        <v>0</v>
      </c>
      <c r="AE138" s="46">
        <v>0</v>
      </c>
      <c r="AF138" s="46">
        <v>12.3262</v>
      </c>
      <c r="AG138" s="46">
        <v>0</v>
      </c>
      <c r="AH138" s="46">
        <v>0</v>
      </c>
      <c r="AI138" s="46" t="s">
        <v>123</v>
      </c>
      <c r="AJ138" s="46" t="s">
        <v>123</v>
      </c>
      <c r="AK138" s="46" t="s">
        <v>123</v>
      </c>
      <c r="AL138" s="46" t="s">
        <v>123</v>
      </c>
      <c r="AM138" s="46">
        <v>19.053000000000001</v>
      </c>
    </row>
    <row r="139" spans="1:39" hidden="1" outlineLevel="1">
      <c r="A139" s="9">
        <v>44440</v>
      </c>
      <c r="B139" s="46">
        <v>35.926900000000003</v>
      </c>
      <c r="C139" s="46">
        <v>38.274999999999999</v>
      </c>
      <c r="D139" s="46">
        <v>43.81</v>
      </c>
      <c r="E139" s="46">
        <v>37.714799999999997</v>
      </c>
      <c r="F139" s="46">
        <v>38.330100000000002</v>
      </c>
      <c r="G139" s="46">
        <v>36.356299999999997</v>
      </c>
      <c r="H139" s="46">
        <v>22.302</v>
      </c>
      <c r="I139" s="46">
        <v>38.2746</v>
      </c>
      <c r="J139" s="46">
        <v>43.808199999999999</v>
      </c>
      <c r="K139" s="46">
        <v>37.714799999999997</v>
      </c>
      <c r="L139" s="46">
        <v>38.330100000000002</v>
      </c>
      <c r="M139" s="46">
        <v>36.356299999999997</v>
      </c>
      <c r="N139" s="46">
        <v>22.302</v>
      </c>
      <c r="O139" s="46">
        <v>48.269799999999996</v>
      </c>
      <c r="P139" s="46">
        <v>48.269799999999996</v>
      </c>
      <c r="Q139" s="46" t="s">
        <v>123</v>
      </c>
      <c r="R139" s="46" t="s">
        <v>123</v>
      </c>
      <c r="S139" s="46" t="s">
        <v>123</v>
      </c>
      <c r="T139" s="46" t="s">
        <v>123</v>
      </c>
      <c r="U139" s="46">
        <v>12.5543</v>
      </c>
      <c r="V139" s="46">
        <v>0</v>
      </c>
      <c r="W139" s="46">
        <v>12.5543</v>
      </c>
      <c r="X139" s="46">
        <v>0</v>
      </c>
      <c r="Y139" s="46">
        <v>10.975099999999999</v>
      </c>
      <c r="Z139" s="46">
        <v>12.6564</v>
      </c>
      <c r="AA139" s="46">
        <v>12.5543</v>
      </c>
      <c r="AB139" s="46">
        <v>0</v>
      </c>
      <c r="AC139" s="46">
        <v>12.5543</v>
      </c>
      <c r="AD139" s="46">
        <v>0</v>
      </c>
      <c r="AE139" s="46">
        <v>10.975099999999999</v>
      </c>
      <c r="AF139" s="46">
        <v>12.6564</v>
      </c>
      <c r="AG139" s="46">
        <v>0</v>
      </c>
      <c r="AH139" s="46">
        <v>0</v>
      </c>
      <c r="AI139" s="46" t="s">
        <v>123</v>
      </c>
      <c r="AJ139" s="46" t="s">
        <v>123</v>
      </c>
      <c r="AK139" s="46" t="s">
        <v>123</v>
      </c>
      <c r="AL139" s="46" t="s">
        <v>123</v>
      </c>
      <c r="AM139" s="46">
        <v>19.802900000000001</v>
      </c>
    </row>
    <row r="140" spans="1:39" hidden="1" outlineLevel="1">
      <c r="A140" s="9">
        <v>44470</v>
      </c>
      <c r="B140" s="46">
        <v>36.191800000000001</v>
      </c>
      <c r="C140" s="46">
        <v>38.398299999999999</v>
      </c>
      <c r="D140" s="46">
        <v>43.837400000000002</v>
      </c>
      <c r="E140" s="46">
        <v>37.8277</v>
      </c>
      <c r="F140" s="46">
        <v>38.299399999999999</v>
      </c>
      <c r="G140" s="46">
        <v>37.315199999999997</v>
      </c>
      <c r="H140" s="46">
        <v>21.234300000000001</v>
      </c>
      <c r="I140" s="46">
        <v>38.394300000000001</v>
      </c>
      <c r="J140" s="46">
        <v>43.814599999999999</v>
      </c>
      <c r="K140" s="46">
        <v>37.8277</v>
      </c>
      <c r="L140" s="46">
        <v>38.299399999999999</v>
      </c>
      <c r="M140" s="46">
        <v>37.315199999999997</v>
      </c>
      <c r="N140" s="46">
        <v>21.234300000000001</v>
      </c>
      <c r="O140" s="46">
        <v>50.072400000000002</v>
      </c>
      <c r="P140" s="46">
        <v>50.072400000000002</v>
      </c>
      <c r="Q140" s="46" t="s">
        <v>123</v>
      </c>
      <c r="R140" s="46" t="s">
        <v>123</v>
      </c>
      <c r="S140" s="46" t="s">
        <v>123</v>
      </c>
      <c r="T140" s="46" t="s">
        <v>123</v>
      </c>
      <c r="U140" s="46">
        <v>11.965400000000001</v>
      </c>
      <c r="V140" s="46">
        <v>0</v>
      </c>
      <c r="W140" s="46">
        <v>11.965400000000001</v>
      </c>
      <c r="X140" s="46">
        <v>0</v>
      </c>
      <c r="Y140" s="46">
        <v>21.087800000000001</v>
      </c>
      <c r="Z140" s="46">
        <v>11.963900000000001</v>
      </c>
      <c r="AA140" s="46">
        <v>11.965400000000001</v>
      </c>
      <c r="AB140" s="46">
        <v>0</v>
      </c>
      <c r="AC140" s="46">
        <v>11.965400000000001</v>
      </c>
      <c r="AD140" s="46">
        <v>0</v>
      </c>
      <c r="AE140" s="46">
        <v>21.087800000000001</v>
      </c>
      <c r="AF140" s="46">
        <v>11.963900000000001</v>
      </c>
      <c r="AG140" s="46">
        <v>0</v>
      </c>
      <c r="AH140" s="46">
        <v>0</v>
      </c>
      <c r="AI140" s="46" t="s">
        <v>123</v>
      </c>
      <c r="AJ140" s="46" t="s">
        <v>123</v>
      </c>
      <c r="AK140" s="46" t="s">
        <v>123</v>
      </c>
      <c r="AL140" s="46" t="s">
        <v>123</v>
      </c>
      <c r="AM140" s="46">
        <v>20.189399999999999</v>
      </c>
    </row>
    <row r="141" spans="1:39" hidden="1" outlineLevel="1">
      <c r="A141" s="9">
        <v>44501</v>
      </c>
      <c r="B141" s="46">
        <v>34.204900000000002</v>
      </c>
      <c r="C141" s="46">
        <v>36.057400000000001</v>
      </c>
      <c r="D141" s="46">
        <v>43.802599999999998</v>
      </c>
      <c r="E141" s="46">
        <v>35.299100000000003</v>
      </c>
      <c r="F141" s="46">
        <v>35.7027</v>
      </c>
      <c r="G141" s="46">
        <v>35.6248</v>
      </c>
      <c r="H141" s="46">
        <v>24.6937</v>
      </c>
      <c r="I141" s="46">
        <v>36.054400000000001</v>
      </c>
      <c r="J141" s="46">
        <v>43.788400000000003</v>
      </c>
      <c r="K141" s="46">
        <v>35.299100000000003</v>
      </c>
      <c r="L141" s="46">
        <v>35.7027</v>
      </c>
      <c r="M141" s="46">
        <v>35.6248</v>
      </c>
      <c r="N141" s="46">
        <v>24.6937</v>
      </c>
      <c r="O141" s="46">
        <v>49.373600000000003</v>
      </c>
      <c r="P141" s="46">
        <v>49.373600000000003</v>
      </c>
      <c r="Q141" s="46" t="s">
        <v>123</v>
      </c>
      <c r="R141" s="46" t="s">
        <v>123</v>
      </c>
      <c r="S141" s="46" t="s">
        <v>123</v>
      </c>
      <c r="T141" s="46" t="s">
        <v>123</v>
      </c>
      <c r="U141" s="46">
        <v>12.516500000000001</v>
      </c>
      <c r="V141" s="46">
        <v>0</v>
      </c>
      <c r="W141" s="46">
        <v>12.516500000000001</v>
      </c>
      <c r="X141" s="46">
        <v>0</v>
      </c>
      <c r="Y141" s="46">
        <v>13.24</v>
      </c>
      <c r="Z141" s="46">
        <v>12.516299999999999</v>
      </c>
      <c r="AA141" s="46">
        <v>12.516500000000001</v>
      </c>
      <c r="AB141" s="46">
        <v>0</v>
      </c>
      <c r="AC141" s="46">
        <v>12.516500000000001</v>
      </c>
      <c r="AD141" s="46">
        <v>0</v>
      </c>
      <c r="AE141" s="46">
        <v>13.24</v>
      </c>
      <c r="AF141" s="46">
        <v>12.516299999999999</v>
      </c>
      <c r="AG141" s="46">
        <v>0</v>
      </c>
      <c r="AH141" s="46">
        <v>0</v>
      </c>
      <c r="AI141" s="46" t="s">
        <v>123</v>
      </c>
      <c r="AJ141" s="46" t="s">
        <v>123</v>
      </c>
      <c r="AK141" s="46" t="s">
        <v>123</v>
      </c>
      <c r="AL141" s="46" t="s">
        <v>123</v>
      </c>
      <c r="AM141" s="46">
        <v>19.489000000000001</v>
      </c>
    </row>
    <row r="142" spans="1:39" hidden="1" outlineLevel="1">
      <c r="A142" s="9">
        <v>44531</v>
      </c>
      <c r="B142" s="46">
        <v>32.552100000000003</v>
      </c>
      <c r="C142" s="46">
        <v>35.098300000000002</v>
      </c>
      <c r="D142" s="46">
        <v>43.506599999999999</v>
      </c>
      <c r="E142" s="46">
        <v>34.252000000000002</v>
      </c>
      <c r="F142" s="46">
        <v>34.188200000000002</v>
      </c>
      <c r="G142" s="46">
        <v>36.955199999999998</v>
      </c>
      <c r="H142" s="46">
        <v>22.7334</v>
      </c>
      <c r="I142" s="46">
        <v>35.097099999999998</v>
      </c>
      <c r="J142" s="46">
        <v>43.500900000000001</v>
      </c>
      <c r="K142" s="46">
        <v>34.252000000000002</v>
      </c>
      <c r="L142" s="46">
        <v>34.188200000000002</v>
      </c>
      <c r="M142" s="46">
        <v>36.955199999999998</v>
      </c>
      <c r="N142" s="46">
        <v>22.7334</v>
      </c>
      <c r="O142" s="46">
        <v>50.058199999999999</v>
      </c>
      <c r="P142" s="46">
        <v>50.058199999999999</v>
      </c>
      <c r="Q142" s="46" t="s">
        <v>123</v>
      </c>
      <c r="R142" s="46" t="s">
        <v>123</v>
      </c>
      <c r="S142" s="46" t="s">
        <v>123</v>
      </c>
      <c r="T142" s="46" t="s">
        <v>123</v>
      </c>
      <c r="U142" s="46">
        <v>12.6275</v>
      </c>
      <c r="V142" s="46">
        <v>0</v>
      </c>
      <c r="W142" s="46">
        <v>12.6275</v>
      </c>
      <c r="X142" s="46">
        <v>0</v>
      </c>
      <c r="Y142" s="46">
        <v>19.899999999999999</v>
      </c>
      <c r="Z142" s="46">
        <v>12.6267</v>
      </c>
      <c r="AA142" s="46">
        <v>12.6275</v>
      </c>
      <c r="AB142" s="46">
        <v>0</v>
      </c>
      <c r="AC142" s="46">
        <v>12.6275</v>
      </c>
      <c r="AD142" s="46">
        <v>0</v>
      </c>
      <c r="AE142" s="46">
        <v>19.899999999999999</v>
      </c>
      <c r="AF142" s="46">
        <v>12.6267</v>
      </c>
      <c r="AG142" s="46">
        <v>0</v>
      </c>
      <c r="AH142" s="46">
        <v>0</v>
      </c>
      <c r="AI142" s="46" t="s">
        <v>123</v>
      </c>
      <c r="AJ142" s="46" t="s">
        <v>123</v>
      </c>
      <c r="AK142" s="46" t="s">
        <v>123</v>
      </c>
      <c r="AL142" s="46" t="s">
        <v>123</v>
      </c>
      <c r="AM142" s="46">
        <v>17.9453</v>
      </c>
    </row>
    <row r="143" spans="1:39" hidden="1" outlineLevel="1">
      <c r="A143" s="9">
        <v>44562</v>
      </c>
      <c r="B143" s="46">
        <v>34.023200000000003</v>
      </c>
      <c r="C143" s="46">
        <v>35.959299999999999</v>
      </c>
      <c r="D143" s="46">
        <v>44.011699999999998</v>
      </c>
      <c r="E143" s="46">
        <v>35.214100000000002</v>
      </c>
      <c r="F143" s="46">
        <v>34.979900000000001</v>
      </c>
      <c r="G143" s="46">
        <v>37.915500000000002</v>
      </c>
      <c r="H143" s="46">
        <v>26.7301</v>
      </c>
      <c r="I143" s="46">
        <v>35.959000000000003</v>
      </c>
      <c r="J143" s="46">
        <v>44.011600000000001</v>
      </c>
      <c r="K143" s="46">
        <v>35.214100000000002</v>
      </c>
      <c r="L143" s="46">
        <v>34.979900000000001</v>
      </c>
      <c r="M143" s="46">
        <v>37.915500000000002</v>
      </c>
      <c r="N143" s="46">
        <v>26.7301</v>
      </c>
      <c r="O143" s="46">
        <v>44.226399999999998</v>
      </c>
      <c r="P143" s="46">
        <v>44.226399999999998</v>
      </c>
      <c r="Q143" s="46" t="s">
        <v>123</v>
      </c>
      <c r="R143" s="46" t="s">
        <v>123</v>
      </c>
      <c r="S143" s="46" t="s">
        <v>123</v>
      </c>
      <c r="T143" s="46" t="s">
        <v>123</v>
      </c>
      <c r="U143" s="46">
        <v>12.707599999999999</v>
      </c>
      <c r="V143" s="46">
        <v>0</v>
      </c>
      <c r="W143" s="46">
        <v>12.707599999999999</v>
      </c>
      <c r="X143" s="46">
        <v>0</v>
      </c>
      <c r="Y143" s="46">
        <v>14.371</v>
      </c>
      <c r="Z143" s="46">
        <v>12.6515</v>
      </c>
      <c r="AA143" s="46">
        <v>12.707599999999999</v>
      </c>
      <c r="AB143" s="46">
        <v>0</v>
      </c>
      <c r="AC143" s="46">
        <v>12.707599999999999</v>
      </c>
      <c r="AD143" s="46">
        <v>0</v>
      </c>
      <c r="AE143" s="46">
        <v>14.371</v>
      </c>
      <c r="AF143" s="46">
        <v>12.6515</v>
      </c>
      <c r="AG143" s="46">
        <v>0</v>
      </c>
      <c r="AH143" s="46">
        <v>0</v>
      </c>
      <c r="AI143" s="46" t="s">
        <v>123</v>
      </c>
      <c r="AJ143" s="46" t="s">
        <v>123</v>
      </c>
      <c r="AK143" s="46" t="s">
        <v>123</v>
      </c>
      <c r="AL143" s="46" t="s">
        <v>123</v>
      </c>
      <c r="AM143" s="46">
        <v>20.467500000000001</v>
      </c>
    </row>
    <row r="144" spans="1:39" hidden="1" outlineLevel="1">
      <c r="A144" s="9">
        <v>44593</v>
      </c>
      <c r="B144" s="46">
        <v>34.448500000000003</v>
      </c>
      <c r="C144" s="46">
        <v>36.143000000000001</v>
      </c>
      <c r="D144" s="46">
        <v>44.093200000000003</v>
      </c>
      <c r="E144" s="46">
        <v>35.316499999999998</v>
      </c>
      <c r="F144" s="46">
        <v>35.304900000000004</v>
      </c>
      <c r="G144" s="46">
        <v>36.832299999999996</v>
      </c>
      <c r="H144" s="46">
        <v>22.427499999999998</v>
      </c>
      <c r="I144" s="46">
        <v>36.1357</v>
      </c>
      <c r="J144" s="46">
        <v>44.060099999999998</v>
      </c>
      <c r="K144" s="46">
        <v>35.316499999999998</v>
      </c>
      <c r="L144" s="46">
        <v>35.304900000000004</v>
      </c>
      <c r="M144" s="46">
        <v>36.832299999999996</v>
      </c>
      <c r="N144" s="46">
        <v>22.427499999999998</v>
      </c>
      <c r="O144" s="46">
        <v>50.071100000000001</v>
      </c>
      <c r="P144" s="46">
        <v>50.071100000000001</v>
      </c>
      <c r="Q144" s="46" t="s">
        <v>123</v>
      </c>
      <c r="R144" s="46" t="s">
        <v>123</v>
      </c>
      <c r="S144" s="46" t="s">
        <v>123</v>
      </c>
      <c r="T144" s="46" t="s">
        <v>123</v>
      </c>
      <c r="U144" s="46">
        <v>13.465400000000001</v>
      </c>
      <c r="V144" s="46">
        <v>0</v>
      </c>
      <c r="W144" s="46">
        <v>13.465400000000001</v>
      </c>
      <c r="X144" s="46">
        <v>0</v>
      </c>
      <c r="Y144" s="46">
        <v>12.1387</v>
      </c>
      <c r="Z144" s="46">
        <v>13.574199999999999</v>
      </c>
      <c r="AA144" s="46">
        <v>13.465400000000001</v>
      </c>
      <c r="AB144" s="46">
        <v>0</v>
      </c>
      <c r="AC144" s="46">
        <v>13.465400000000001</v>
      </c>
      <c r="AD144" s="46">
        <v>0</v>
      </c>
      <c r="AE144" s="46">
        <v>12.1387</v>
      </c>
      <c r="AF144" s="46">
        <v>13.574199999999999</v>
      </c>
      <c r="AG144" s="46">
        <v>0</v>
      </c>
      <c r="AH144" s="46">
        <v>0</v>
      </c>
      <c r="AI144" s="46" t="s">
        <v>123</v>
      </c>
      <c r="AJ144" s="46" t="s">
        <v>123</v>
      </c>
      <c r="AK144" s="46" t="s">
        <v>123</v>
      </c>
      <c r="AL144" s="46" t="s">
        <v>123</v>
      </c>
      <c r="AM144" s="46">
        <v>21.6526</v>
      </c>
    </row>
    <row r="145" spans="1:39" hidden="1" outlineLevel="1">
      <c r="A145" s="9">
        <v>44621</v>
      </c>
      <c r="B145" s="46">
        <v>15.106999999999999</v>
      </c>
      <c r="C145" s="46">
        <v>15.2895</v>
      </c>
      <c r="D145" s="46">
        <v>38.077100000000002</v>
      </c>
      <c r="E145" s="46">
        <v>14.3184</v>
      </c>
      <c r="F145" s="46">
        <v>15.154500000000001</v>
      </c>
      <c r="G145" s="46">
        <v>9.8771000000000004</v>
      </c>
      <c r="H145" s="46">
        <v>0.34439999999999998</v>
      </c>
      <c r="I145" s="46">
        <v>15.288600000000001</v>
      </c>
      <c r="J145" s="46">
        <v>38.065800000000003</v>
      </c>
      <c r="K145" s="46">
        <v>14.3184</v>
      </c>
      <c r="L145" s="46">
        <v>15.154500000000001</v>
      </c>
      <c r="M145" s="46">
        <v>9.8771000000000004</v>
      </c>
      <c r="N145" s="46">
        <v>0.34439999999999998</v>
      </c>
      <c r="O145" s="46">
        <v>59.957000000000001</v>
      </c>
      <c r="P145" s="46">
        <v>59.957000000000001</v>
      </c>
      <c r="Q145" s="46" t="s">
        <v>123</v>
      </c>
      <c r="R145" s="46" t="s">
        <v>123</v>
      </c>
      <c r="S145" s="46" t="s">
        <v>123</v>
      </c>
      <c r="T145" s="46" t="s">
        <v>123</v>
      </c>
      <c r="U145" s="46">
        <v>4.0500000000000001E-2</v>
      </c>
      <c r="V145" s="46">
        <v>0</v>
      </c>
      <c r="W145" s="46">
        <v>4.0500000000000001E-2</v>
      </c>
      <c r="X145" s="46">
        <v>0</v>
      </c>
      <c r="Y145" s="46">
        <v>1.78E-2</v>
      </c>
      <c r="Z145" s="46">
        <v>4.1799999999999997E-2</v>
      </c>
      <c r="AA145" s="46">
        <v>4.0500000000000001E-2</v>
      </c>
      <c r="AB145" s="46">
        <v>0</v>
      </c>
      <c r="AC145" s="46">
        <v>4.0500000000000001E-2</v>
      </c>
      <c r="AD145" s="46">
        <v>0</v>
      </c>
      <c r="AE145" s="46">
        <v>1.78E-2</v>
      </c>
      <c r="AF145" s="46">
        <v>4.1799999999999997E-2</v>
      </c>
      <c r="AG145" s="46">
        <v>0</v>
      </c>
      <c r="AH145" s="46">
        <v>0</v>
      </c>
      <c r="AI145" s="46" t="s">
        <v>123</v>
      </c>
      <c r="AJ145" s="46" t="s">
        <v>123</v>
      </c>
      <c r="AK145" s="46" t="s">
        <v>123</v>
      </c>
      <c r="AL145" s="46" t="s">
        <v>123</v>
      </c>
      <c r="AM145" s="46">
        <v>25.0305</v>
      </c>
    </row>
    <row r="146" spans="1:39" hidden="1" outlineLevel="1">
      <c r="A146" s="9">
        <v>44652</v>
      </c>
      <c r="B146" s="46">
        <v>21.328099999999999</v>
      </c>
      <c r="C146" s="46">
        <v>21.362200000000001</v>
      </c>
      <c r="D146" s="46">
        <v>28.542300000000001</v>
      </c>
      <c r="E146" s="46">
        <v>20.643799999999999</v>
      </c>
      <c r="F146" s="46">
        <v>19.777999999999999</v>
      </c>
      <c r="G146" s="46">
        <v>38.106699999999996</v>
      </c>
      <c r="H146" s="46">
        <v>42.9893</v>
      </c>
      <c r="I146" s="46">
        <v>21.352799999999998</v>
      </c>
      <c r="J146" s="46">
        <v>28.498000000000001</v>
      </c>
      <c r="K146" s="46">
        <v>20.643799999999999</v>
      </c>
      <c r="L146" s="46">
        <v>19.777999999999999</v>
      </c>
      <c r="M146" s="46">
        <v>38.106699999999996</v>
      </c>
      <c r="N146" s="46">
        <v>42.9893</v>
      </c>
      <c r="O146" s="46">
        <v>33.918999999999997</v>
      </c>
      <c r="P146" s="46">
        <v>33.918999999999997</v>
      </c>
      <c r="Q146" s="46" t="s">
        <v>123</v>
      </c>
      <c r="R146" s="46" t="s">
        <v>123</v>
      </c>
      <c r="S146" s="46" t="s">
        <v>123</v>
      </c>
      <c r="T146" s="46" t="s">
        <v>123</v>
      </c>
      <c r="U146" s="46">
        <v>13.003399999999999</v>
      </c>
      <c r="V146" s="46">
        <v>0</v>
      </c>
      <c r="W146" s="46">
        <v>13.003399999999999</v>
      </c>
      <c r="X146" s="46">
        <v>0</v>
      </c>
      <c r="Y146" s="46">
        <v>0</v>
      </c>
      <c r="Z146" s="46">
        <v>13.003399999999999</v>
      </c>
      <c r="AA146" s="46">
        <v>13.003399999999999</v>
      </c>
      <c r="AB146" s="46">
        <v>0</v>
      </c>
      <c r="AC146" s="46">
        <v>13.003399999999999</v>
      </c>
      <c r="AD146" s="46">
        <v>0</v>
      </c>
      <c r="AE146" s="46">
        <v>0</v>
      </c>
      <c r="AF146" s="46">
        <v>13.003399999999999</v>
      </c>
      <c r="AG146" s="46">
        <v>0</v>
      </c>
      <c r="AH146" s="46">
        <v>0</v>
      </c>
      <c r="AI146" s="46" t="s">
        <v>123</v>
      </c>
      <c r="AJ146" s="46" t="s">
        <v>123</v>
      </c>
      <c r="AK146" s="46" t="s">
        <v>123</v>
      </c>
      <c r="AL146" s="46" t="s">
        <v>123</v>
      </c>
      <c r="AM146" s="46">
        <v>20.9953</v>
      </c>
    </row>
    <row r="147" spans="1:39" hidden="1" outlineLevel="1">
      <c r="A147" s="9">
        <v>44682</v>
      </c>
      <c r="B147" s="46">
        <v>20.121099999999998</v>
      </c>
      <c r="C147" s="46">
        <v>20.3551</v>
      </c>
      <c r="D147" s="46">
        <v>31.1311</v>
      </c>
      <c r="E147" s="46">
        <v>19.474299999999999</v>
      </c>
      <c r="F147" s="46">
        <v>19.226900000000001</v>
      </c>
      <c r="G147" s="46">
        <v>25.298400000000001</v>
      </c>
      <c r="H147" s="46">
        <v>8.8057999999999996</v>
      </c>
      <c r="I147" s="46">
        <v>20.355</v>
      </c>
      <c r="J147" s="46">
        <v>31.1313</v>
      </c>
      <c r="K147" s="46">
        <v>19.474299999999999</v>
      </c>
      <c r="L147" s="46">
        <v>19.226900000000001</v>
      </c>
      <c r="M147" s="46">
        <v>25.298400000000001</v>
      </c>
      <c r="N147" s="46">
        <v>8.8057999999999996</v>
      </c>
      <c r="O147" s="46">
        <v>29.409300000000002</v>
      </c>
      <c r="P147" s="46">
        <v>29.409300000000002</v>
      </c>
      <c r="Q147" s="46" t="s">
        <v>123</v>
      </c>
      <c r="R147" s="46" t="s">
        <v>123</v>
      </c>
      <c r="S147" s="46" t="s">
        <v>123</v>
      </c>
      <c r="T147" s="46" t="s">
        <v>123</v>
      </c>
      <c r="U147" s="46">
        <v>12.969900000000001</v>
      </c>
      <c r="V147" s="46">
        <v>0</v>
      </c>
      <c r="W147" s="46">
        <v>12.969900000000001</v>
      </c>
      <c r="X147" s="46">
        <v>0</v>
      </c>
      <c r="Y147" s="46">
        <v>16</v>
      </c>
      <c r="Z147" s="46">
        <v>12.8089</v>
      </c>
      <c r="AA147" s="46">
        <v>12.969900000000001</v>
      </c>
      <c r="AB147" s="46">
        <v>0</v>
      </c>
      <c r="AC147" s="46">
        <v>12.969900000000001</v>
      </c>
      <c r="AD147" s="46">
        <v>0</v>
      </c>
      <c r="AE147" s="46">
        <v>16</v>
      </c>
      <c r="AF147" s="46">
        <v>12.8089</v>
      </c>
      <c r="AG147" s="46">
        <v>0</v>
      </c>
      <c r="AH147" s="46">
        <v>0</v>
      </c>
      <c r="AI147" s="46" t="s">
        <v>123</v>
      </c>
      <c r="AJ147" s="46" t="s">
        <v>123</v>
      </c>
      <c r="AK147" s="46" t="s">
        <v>123</v>
      </c>
      <c r="AL147" s="46" t="s">
        <v>123</v>
      </c>
      <c r="AM147" s="46">
        <v>17.854900000000001</v>
      </c>
    </row>
    <row r="148" spans="1:39" hidden="1" outlineLevel="1">
      <c r="A148" s="9">
        <v>44713</v>
      </c>
      <c r="B148" s="46">
        <v>20.534300000000002</v>
      </c>
      <c r="C148" s="46">
        <v>20.757200000000001</v>
      </c>
      <c r="D148" s="46">
        <v>37.808900000000001</v>
      </c>
      <c r="E148" s="46">
        <v>19.788</v>
      </c>
      <c r="F148" s="46">
        <v>19.438700000000001</v>
      </c>
      <c r="G148" s="46">
        <v>23.528600000000001</v>
      </c>
      <c r="H148" s="46">
        <v>16.822199999999999</v>
      </c>
      <c r="I148" s="46">
        <v>20.756599999999999</v>
      </c>
      <c r="J148" s="46">
        <v>37.8155</v>
      </c>
      <c r="K148" s="46">
        <v>19.788</v>
      </c>
      <c r="L148" s="46">
        <v>19.438700000000001</v>
      </c>
      <c r="M148" s="46">
        <v>23.528600000000001</v>
      </c>
      <c r="N148" s="46">
        <v>16.822199999999999</v>
      </c>
      <c r="O148" s="46">
        <v>31.270299999999999</v>
      </c>
      <c r="P148" s="46">
        <v>31.270299999999999</v>
      </c>
      <c r="Q148" s="46">
        <v>0</v>
      </c>
      <c r="R148" s="46" t="s">
        <v>123</v>
      </c>
      <c r="S148" s="46" t="s">
        <v>123</v>
      </c>
      <c r="T148" s="46">
        <v>0</v>
      </c>
      <c r="U148" s="46">
        <v>8.0622000000000007</v>
      </c>
      <c r="V148" s="46">
        <v>0</v>
      </c>
      <c r="W148" s="46">
        <v>8.0622000000000007</v>
      </c>
      <c r="X148" s="46">
        <v>0</v>
      </c>
      <c r="Y148" s="46">
        <v>0</v>
      </c>
      <c r="Z148" s="46">
        <v>8.0622000000000007</v>
      </c>
      <c r="AA148" s="46">
        <v>8.3072999999999997</v>
      </c>
      <c r="AB148" s="46">
        <v>0</v>
      </c>
      <c r="AC148" s="46">
        <v>8.3072999999999997</v>
      </c>
      <c r="AD148" s="46">
        <v>0</v>
      </c>
      <c r="AE148" s="46">
        <v>0</v>
      </c>
      <c r="AF148" s="46">
        <v>8.3072999999999997</v>
      </c>
      <c r="AG148" s="46">
        <v>5.1178999999999997</v>
      </c>
      <c r="AH148" s="46">
        <v>0</v>
      </c>
      <c r="AI148" s="46">
        <v>5.1178999999999997</v>
      </c>
      <c r="AJ148" s="46" t="s">
        <v>123</v>
      </c>
      <c r="AK148" s="46" t="s">
        <v>123</v>
      </c>
      <c r="AL148" s="46">
        <v>5.1178999999999997</v>
      </c>
      <c r="AM148" s="46">
        <v>16.659199999999998</v>
      </c>
    </row>
    <row r="149" spans="1:39" hidden="1" outlineLevel="1">
      <c r="A149" s="9">
        <v>44743</v>
      </c>
      <c r="B149" s="46">
        <v>21.842099999999999</v>
      </c>
      <c r="C149" s="46">
        <v>22.130500000000001</v>
      </c>
      <c r="D149" s="46">
        <v>38.804600000000001</v>
      </c>
      <c r="E149" s="46">
        <v>20.773599999999998</v>
      </c>
      <c r="F149" s="46">
        <v>19.893599999999999</v>
      </c>
      <c r="G149" s="46">
        <v>37.169699999999999</v>
      </c>
      <c r="H149" s="46">
        <v>41.003900000000002</v>
      </c>
      <c r="I149" s="46">
        <v>22.1296</v>
      </c>
      <c r="J149" s="46">
        <v>38.808300000000003</v>
      </c>
      <c r="K149" s="46">
        <v>20.773599999999998</v>
      </c>
      <c r="L149" s="46">
        <v>19.893599999999999</v>
      </c>
      <c r="M149" s="46">
        <v>37.169699999999999</v>
      </c>
      <c r="N149" s="46">
        <v>41.003900000000002</v>
      </c>
      <c r="O149" s="46">
        <v>34.804000000000002</v>
      </c>
      <c r="P149" s="46">
        <v>34.804000000000002</v>
      </c>
      <c r="Q149" s="46" t="s">
        <v>123</v>
      </c>
      <c r="R149" s="46" t="s">
        <v>123</v>
      </c>
      <c r="S149" s="46" t="s">
        <v>123</v>
      </c>
      <c r="T149" s="46" t="s">
        <v>123</v>
      </c>
      <c r="U149" s="46">
        <v>12.5381</v>
      </c>
      <c r="V149" s="46">
        <v>0</v>
      </c>
      <c r="W149" s="46">
        <v>12.5381</v>
      </c>
      <c r="X149" s="46">
        <v>0</v>
      </c>
      <c r="Y149" s="46">
        <v>0</v>
      </c>
      <c r="Z149" s="46">
        <v>12.5381</v>
      </c>
      <c r="AA149" s="46">
        <v>12.5381</v>
      </c>
      <c r="AB149" s="46">
        <v>0</v>
      </c>
      <c r="AC149" s="46">
        <v>12.5381</v>
      </c>
      <c r="AD149" s="46">
        <v>0</v>
      </c>
      <c r="AE149" s="46">
        <v>0</v>
      </c>
      <c r="AF149" s="46">
        <v>12.5381</v>
      </c>
      <c r="AG149" s="46">
        <v>0</v>
      </c>
      <c r="AH149" s="46">
        <v>0</v>
      </c>
      <c r="AI149" s="46" t="s">
        <v>123</v>
      </c>
      <c r="AJ149" s="46" t="s">
        <v>123</v>
      </c>
      <c r="AK149" s="46" t="s">
        <v>123</v>
      </c>
      <c r="AL149" s="46" t="s">
        <v>123</v>
      </c>
      <c r="AM149" s="46">
        <v>12.218400000000001</v>
      </c>
    </row>
    <row r="150" spans="1:39" hidden="1" outlineLevel="1">
      <c r="A150" s="9">
        <v>44774</v>
      </c>
      <c r="B150" s="46">
        <v>22.320499999999999</v>
      </c>
      <c r="C150" s="46">
        <v>22.507400000000001</v>
      </c>
      <c r="D150" s="46">
        <v>38.744199999999999</v>
      </c>
      <c r="E150" s="46">
        <v>21.230799999999999</v>
      </c>
      <c r="F150" s="46">
        <v>19.849499999999999</v>
      </c>
      <c r="G150" s="46">
        <v>39.431100000000001</v>
      </c>
      <c r="H150" s="46">
        <v>40.074399999999997</v>
      </c>
      <c r="I150" s="46">
        <v>22.506399999999999</v>
      </c>
      <c r="J150" s="46">
        <v>38.750599999999999</v>
      </c>
      <c r="K150" s="46">
        <v>21.230799999999999</v>
      </c>
      <c r="L150" s="46">
        <v>19.849499999999999</v>
      </c>
      <c r="M150" s="46">
        <v>39.431100000000001</v>
      </c>
      <c r="N150" s="46">
        <v>40.074399999999997</v>
      </c>
      <c r="O150" s="46">
        <v>33.560400000000001</v>
      </c>
      <c r="P150" s="46">
        <v>33.560400000000001</v>
      </c>
      <c r="Q150" s="46" t="s">
        <v>123</v>
      </c>
      <c r="R150" s="46" t="s">
        <v>123</v>
      </c>
      <c r="S150" s="46" t="s">
        <v>123</v>
      </c>
      <c r="T150" s="46" t="s">
        <v>123</v>
      </c>
      <c r="U150" s="46">
        <v>13.009600000000001</v>
      </c>
      <c r="V150" s="46">
        <v>0</v>
      </c>
      <c r="W150" s="46">
        <v>13.009600000000001</v>
      </c>
      <c r="X150" s="46">
        <v>0</v>
      </c>
      <c r="Y150" s="46">
        <v>0</v>
      </c>
      <c r="Z150" s="46">
        <v>13.009600000000001</v>
      </c>
      <c r="AA150" s="46">
        <v>13.009600000000001</v>
      </c>
      <c r="AB150" s="46">
        <v>0</v>
      </c>
      <c r="AC150" s="46">
        <v>13.009600000000001</v>
      </c>
      <c r="AD150" s="46">
        <v>0</v>
      </c>
      <c r="AE150" s="46">
        <v>0</v>
      </c>
      <c r="AF150" s="46">
        <v>13.009600000000001</v>
      </c>
      <c r="AG150" s="46">
        <v>0</v>
      </c>
      <c r="AH150" s="46">
        <v>0</v>
      </c>
      <c r="AI150" s="46" t="s">
        <v>123</v>
      </c>
      <c r="AJ150" s="46" t="s">
        <v>123</v>
      </c>
      <c r="AK150" s="46" t="s">
        <v>123</v>
      </c>
      <c r="AL150" s="46" t="s">
        <v>123</v>
      </c>
      <c r="AM150" s="46">
        <v>16.8752</v>
      </c>
    </row>
    <row r="151" spans="1:39" hidden="1" outlineLevel="1">
      <c r="A151" s="9">
        <v>44805</v>
      </c>
      <c r="B151" s="46">
        <v>36.974400000000003</v>
      </c>
      <c r="C151" s="46">
        <v>37.951300000000003</v>
      </c>
      <c r="D151" s="46">
        <v>38.891599999999997</v>
      </c>
      <c r="E151" s="46">
        <v>37.869100000000003</v>
      </c>
      <c r="F151" s="46">
        <v>37.951799999999999</v>
      </c>
      <c r="G151" s="46">
        <v>37.361899999999999</v>
      </c>
      <c r="H151" s="46">
        <v>24.946200000000001</v>
      </c>
      <c r="I151" s="46">
        <v>37.951300000000003</v>
      </c>
      <c r="J151" s="46">
        <v>38.897399999999998</v>
      </c>
      <c r="K151" s="46">
        <v>37.869100000000003</v>
      </c>
      <c r="L151" s="46">
        <v>37.951799999999999</v>
      </c>
      <c r="M151" s="46">
        <v>37.361899999999999</v>
      </c>
      <c r="N151" s="46">
        <v>24.946200000000001</v>
      </c>
      <c r="O151" s="46">
        <v>37.966299999999997</v>
      </c>
      <c r="P151" s="46">
        <v>37.966299999999997</v>
      </c>
      <c r="Q151" s="46">
        <v>0</v>
      </c>
      <c r="R151" s="46" t="s">
        <v>123</v>
      </c>
      <c r="S151" s="46" t="s">
        <v>123</v>
      </c>
      <c r="T151" s="46">
        <v>0</v>
      </c>
      <c r="U151" s="46">
        <v>10.292999999999999</v>
      </c>
      <c r="V151" s="46">
        <v>0</v>
      </c>
      <c r="W151" s="46">
        <v>10.292999999999999</v>
      </c>
      <c r="X151" s="46">
        <v>0</v>
      </c>
      <c r="Y151" s="46">
        <v>0</v>
      </c>
      <c r="Z151" s="46">
        <v>10.292999999999999</v>
      </c>
      <c r="AA151" s="46">
        <v>10.712400000000001</v>
      </c>
      <c r="AB151" s="46">
        <v>0</v>
      </c>
      <c r="AC151" s="46">
        <v>10.712400000000001</v>
      </c>
      <c r="AD151" s="46">
        <v>0</v>
      </c>
      <c r="AE151" s="46">
        <v>0</v>
      </c>
      <c r="AF151" s="46">
        <v>10.712400000000001</v>
      </c>
      <c r="AG151" s="46">
        <v>7.0824999999999996</v>
      </c>
      <c r="AH151" s="46">
        <v>0</v>
      </c>
      <c r="AI151" s="46">
        <v>7.0824999999999996</v>
      </c>
      <c r="AJ151" s="46" t="s">
        <v>123</v>
      </c>
      <c r="AK151" s="46" t="s">
        <v>123</v>
      </c>
      <c r="AL151" s="46">
        <v>7.0824999999999996</v>
      </c>
      <c r="AM151" s="46">
        <v>16.0807</v>
      </c>
    </row>
    <row r="152" spans="1:39" hidden="1" outlineLevel="1">
      <c r="A152" s="9">
        <v>44835</v>
      </c>
      <c r="B152" s="46">
        <v>37.918300000000002</v>
      </c>
      <c r="C152" s="46">
        <v>38.9056</v>
      </c>
      <c r="D152" s="46">
        <v>44.800800000000002</v>
      </c>
      <c r="E152" s="46">
        <v>38.517899999999997</v>
      </c>
      <c r="F152" s="46">
        <v>38.691200000000002</v>
      </c>
      <c r="G152" s="46">
        <v>36.813000000000002</v>
      </c>
      <c r="H152" s="46">
        <v>35.523499999999999</v>
      </c>
      <c r="I152" s="46">
        <v>38.905700000000003</v>
      </c>
      <c r="J152" s="46">
        <v>44.813099999999999</v>
      </c>
      <c r="K152" s="46">
        <v>38.517899999999997</v>
      </c>
      <c r="L152" s="46">
        <v>38.691200000000002</v>
      </c>
      <c r="M152" s="46">
        <v>36.813000000000002</v>
      </c>
      <c r="N152" s="46">
        <v>35.523499999999999</v>
      </c>
      <c r="O152" s="46">
        <v>38.399700000000003</v>
      </c>
      <c r="P152" s="46">
        <v>38.399700000000003</v>
      </c>
      <c r="Q152" s="46" t="s">
        <v>123</v>
      </c>
      <c r="R152" s="46" t="s">
        <v>123</v>
      </c>
      <c r="S152" s="46" t="s">
        <v>123</v>
      </c>
      <c r="T152" s="46" t="s">
        <v>123</v>
      </c>
      <c r="U152" s="46">
        <v>13.426299999999999</v>
      </c>
      <c r="V152" s="46">
        <v>0</v>
      </c>
      <c r="W152" s="46">
        <v>13.426299999999999</v>
      </c>
      <c r="X152" s="46">
        <v>0</v>
      </c>
      <c r="Y152" s="46">
        <v>21.087800000000001</v>
      </c>
      <c r="Z152" s="46">
        <v>13.4238</v>
      </c>
      <c r="AA152" s="46">
        <v>13.426299999999999</v>
      </c>
      <c r="AB152" s="46">
        <v>0</v>
      </c>
      <c r="AC152" s="46">
        <v>13.426299999999999</v>
      </c>
      <c r="AD152" s="46">
        <v>0</v>
      </c>
      <c r="AE152" s="46">
        <v>21.087800000000001</v>
      </c>
      <c r="AF152" s="46">
        <v>13.4238</v>
      </c>
      <c r="AG152" s="46">
        <v>0</v>
      </c>
      <c r="AH152" s="46">
        <v>0</v>
      </c>
      <c r="AI152" s="46" t="s">
        <v>123</v>
      </c>
      <c r="AJ152" s="46" t="s">
        <v>123</v>
      </c>
      <c r="AK152" s="46" t="s">
        <v>123</v>
      </c>
      <c r="AL152" s="46" t="s">
        <v>123</v>
      </c>
      <c r="AM152" s="46">
        <v>13.5938</v>
      </c>
    </row>
    <row r="153" spans="1:39" hidden="1" outlineLevel="1">
      <c r="A153" s="9">
        <v>44866</v>
      </c>
      <c r="B153" s="46">
        <v>36.443800000000003</v>
      </c>
      <c r="C153" s="46">
        <v>38.270400000000002</v>
      </c>
      <c r="D153" s="46">
        <v>44.258299999999998</v>
      </c>
      <c r="E153" s="46">
        <v>37.751800000000003</v>
      </c>
      <c r="F153" s="46">
        <v>37.720300000000002</v>
      </c>
      <c r="G153" s="46">
        <v>38.476700000000001</v>
      </c>
      <c r="H153" s="46">
        <v>35.242699999999999</v>
      </c>
      <c r="I153" s="46">
        <v>38.270200000000003</v>
      </c>
      <c r="J153" s="46">
        <v>44.256100000000004</v>
      </c>
      <c r="K153" s="46">
        <v>37.751800000000003</v>
      </c>
      <c r="L153" s="46">
        <v>37.720300000000002</v>
      </c>
      <c r="M153" s="46">
        <v>38.476700000000001</v>
      </c>
      <c r="N153" s="46">
        <v>35.242699999999999</v>
      </c>
      <c r="O153" s="46">
        <v>57.134099999999997</v>
      </c>
      <c r="P153" s="46">
        <v>57.134099999999997</v>
      </c>
      <c r="Q153" s="46" t="s">
        <v>123</v>
      </c>
      <c r="R153" s="46" t="s">
        <v>123</v>
      </c>
      <c r="S153" s="46" t="s">
        <v>123</v>
      </c>
      <c r="T153" s="46" t="s">
        <v>123</v>
      </c>
      <c r="U153" s="46">
        <v>8.4724000000000004</v>
      </c>
      <c r="V153" s="46">
        <v>0</v>
      </c>
      <c r="W153" s="46">
        <v>8.4724000000000004</v>
      </c>
      <c r="X153" s="46">
        <v>0</v>
      </c>
      <c r="Y153" s="46">
        <v>0</v>
      </c>
      <c r="Z153" s="46">
        <v>8.4724000000000004</v>
      </c>
      <c r="AA153" s="46">
        <v>8.4724000000000004</v>
      </c>
      <c r="AB153" s="46">
        <v>0</v>
      </c>
      <c r="AC153" s="46">
        <v>8.4724000000000004</v>
      </c>
      <c r="AD153" s="46">
        <v>0</v>
      </c>
      <c r="AE153" s="46">
        <v>0</v>
      </c>
      <c r="AF153" s="46">
        <v>8.4724000000000004</v>
      </c>
      <c r="AG153" s="46">
        <v>0</v>
      </c>
      <c r="AH153" s="46">
        <v>0</v>
      </c>
      <c r="AI153" s="46" t="s">
        <v>123</v>
      </c>
      <c r="AJ153" s="46" t="s">
        <v>123</v>
      </c>
      <c r="AK153" s="46" t="s">
        <v>123</v>
      </c>
      <c r="AL153" s="46" t="s">
        <v>123</v>
      </c>
      <c r="AM153" s="46">
        <v>17.146000000000001</v>
      </c>
    </row>
    <row r="154" spans="1:39" hidden="1" outlineLevel="1">
      <c r="A154" s="9">
        <v>44896</v>
      </c>
      <c r="B154" s="46">
        <v>35.807600000000001</v>
      </c>
      <c r="C154" s="46">
        <v>38.233699999999999</v>
      </c>
      <c r="D154" s="46">
        <v>44.656100000000002</v>
      </c>
      <c r="E154" s="46">
        <v>37.718699999999998</v>
      </c>
      <c r="F154" s="46">
        <v>37.625599999999999</v>
      </c>
      <c r="G154" s="46">
        <v>40.289200000000001</v>
      </c>
      <c r="H154" s="46">
        <v>24.275600000000001</v>
      </c>
      <c r="I154" s="46">
        <v>38.232199999999999</v>
      </c>
      <c r="J154" s="46">
        <v>44.642299999999999</v>
      </c>
      <c r="K154" s="46">
        <v>37.718699999999998</v>
      </c>
      <c r="L154" s="46">
        <v>37.625599999999999</v>
      </c>
      <c r="M154" s="46">
        <v>40.289200000000001</v>
      </c>
      <c r="N154" s="46">
        <v>24.275600000000001</v>
      </c>
      <c r="O154" s="46">
        <v>58.452399999999997</v>
      </c>
      <c r="P154" s="46">
        <v>58.452399999999997</v>
      </c>
      <c r="Q154" s="46" t="s">
        <v>123</v>
      </c>
      <c r="R154" s="46" t="s">
        <v>123</v>
      </c>
      <c r="S154" s="46" t="s">
        <v>123</v>
      </c>
      <c r="T154" s="46" t="s">
        <v>123</v>
      </c>
      <c r="U154" s="46">
        <v>8.9169999999999998</v>
      </c>
      <c r="V154" s="46">
        <v>0</v>
      </c>
      <c r="W154" s="46">
        <v>8.9169999999999998</v>
      </c>
      <c r="X154" s="46">
        <v>0</v>
      </c>
      <c r="Y154" s="46">
        <v>0</v>
      </c>
      <c r="Z154" s="46">
        <v>8.9169999999999998</v>
      </c>
      <c r="AA154" s="46">
        <v>8.9169999999999998</v>
      </c>
      <c r="AB154" s="46">
        <v>0</v>
      </c>
      <c r="AC154" s="46">
        <v>8.9169999999999998</v>
      </c>
      <c r="AD154" s="46">
        <v>0</v>
      </c>
      <c r="AE154" s="46">
        <v>0</v>
      </c>
      <c r="AF154" s="46">
        <v>8.9169999999999998</v>
      </c>
      <c r="AG154" s="46">
        <v>0</v>
      </c>
      <c r="AH154" s="46">
        <v>0</v>
      </c>
      <c r="AI154" s="46" t="s">
        <v>123</v>
      </c>
      <c r="AJ154" s="46" t="s">
        <v>123</v>
      </c>
      <c r="AK154" s="46" t="s">
        <v>123</v>
      </c>
      <c r="AL154" s="46" t="s">
        <v>123</v>
      </c>
      <c r="AM154" s="46">
        <v>19.5884</v>
      </c>
    </row>
    <row r="155" spans="1:39" hidden="1" outlineLevel="1">
      <c r="A155" s="9">
        <v>44927</v>
      </c>
      <c r="B155" s="46">
        <v>35.970500000000001</v>
      </c>
      <c r="C155" s="46">
        <v>38.872900000000001</v>
      </c>
      <c r="D155" s="46">
        <v>44.382599999999996</v>
      </c>
      <c r="E155" s="46">
        <v>38.445500000000003</v>
      </c>
      <c r="F155" s="46">
        <v>38.363599999999998</v>
      </c>
      <c r="G155" s="46">
        <v>40.741900000000001</v>
      </c>
      <c r="H155" s="46">
        <v>23.159300000000002</v>
      </c>
      <c r="I155" s="46">
        <v>38.872300000000003</v>
      </c>
      <c r="J155" s="46">
        <v>44.378300000000003</v>
      </c>
      <c r="K155" s="46">
        <v>38.445500000000003</v>
      </c>
      <c r="L155" s="46">
        <v>38.363599999999998</v>
      </c>
      <c r="M155" s="46">
        <v>40.741900000000001</v>
      </c>
      <c r="N155" s="46">
        <v>23.159300000000002</v>
      </c>
      <c r="O155" s="46">
        <v>49.779200000000003</v>
      </c>
      <c r="P155" s="46">
        <v>49.779200000000003</v>
      </c>
      <c r="Q155" s="46" t="s">
        <v>123</v>
      </c>
      <c r="R155" s="46" t="s">
        <v>123</v>
      </c>
      <c r="S155" s="46" t="s">
        <v>123</v>
      </c>
      <c r="T155" s="46" t="s">
        <v>123</v>
      </c>
      <c r="U155" s="46">
        <v>8.1847999999999992</v>
      </c>
      <c r="V155" s="46">
        <v>0</v>
      </c>
      <c r="W155" s="46">
        <v>8.1847999999999992</v>
      </c>
      <c r="X155" s="46">
        <v>0</v>
      </c>
      <c r="Y155" s="46">
        <v>13</v>
      </c>
      <c r="Z155" s="46">
        <v>8.1754999999999995</v>
      </c>
      <c r="AA155" s="46">
        <v>8.1847999999999992</v>
      </c>
      <c r="AB155" s="46">
        <v>0</v>
      </c>
      <c r="AC155" s="46">
        <v>8.1847999999999992</v>
      </c>
      <c r="AD155" s="46">
        <v>0</v>
      </c>
      <c r="AE155" s="46">
        <v>13</v>
      </c>
      <c r="AF155" s="46">
        <v>8.1754999999999995</v>
      </c>
      <c r="AG155" s="46">
        <v>0</v>
      </c>
      <c r="AH155" s="46">
        <v>0</v>
      </c>
      <c r="AI155" s="46" t="s">
        <v>123</v>
      </c>
      <c r="AJ155" s="46" t="s">
        <v>123</v>
      </c>
      <c r="AK155" s="46" t="s">
        <v>123</v>
      </c>
      <c r="AL155" s="46" t="s">
        <v>123</v>
      </c>
      <c r="AM155" s="46">
        <v>19.977399999999999</v>
      </c>
    </row>
    <row r="156" spans="1:39" hidden="1" outlineLevel="1">
      <c r="A156" s="9">
        <v>44958</v>
      </c>
      <c r="B156" s="46">
        <v>37.873100000000001</v>
      </c>
      <c r="C156" s="46">
        <v>39.040100000000002</v>
      </c>
      <c r="D156" s="46">
        <v>44.3127</v>
      </c>
      <c r="E156" s="46">
        <v>38.612099999999998</v>
      </c>
      <c r="F156" s="46">
        <v>38.413499999999999</v>
      </c>
      <c r="G156" s="46">
        <v>42.772599999999997</v>
      </c>
      <c r="H156" s="46">
        <v>25.722000000000001</v>
      </c>
      <c r="I156" s="46">
        <v>39.038899999999998</v>
      </c>
      <c r="J156" s="46">
        <v>44.316800000000001</v>
      </c>
      <c r="K156" s="46">
        <v>38.612099999999998</v>
      </c>
      <c r="L156" s="46">
        <v>38.413499999999999</v>
      </c>
      <c r="M156" s="46">
        <v>42.772599999999997</v>
      </c>
      <c r="N156" s="46">
        <v>25.722000000000001</v>
      </c>
      <c r="O156" s="46">
        <v>43.283200000000001</v>
      </c>
      <c r="P156" s="46">
        <v>43.283200000000001</v>
      </c>
      <c r="Q156" s="46" t="s">
        <v>123</v>
      </c>
      <c r="R156" s="46" t="s">
        <v>123</v>
      </c>
      <c r="S156" s="46" t="s">
        <v>123</v>
      </c>
      <c r="T156" s="46" t="s">
        <v>123</v>
      </c>
      <c r="U156" s="46">
        <v>10.770799999999999</v>
      </c>
      <c r="V156" s="46">
        <v>0</v>
      </c>
      <c r="W156" s="46">
        <v>10.770799999999999</v>
      </c>
      <c r="X156" s="46">
        <v>0</v>
      </c>
      <c r="Y156" s="46">
        <v>13</v>
      </c>
      <c r="Z156" s="46">
        <v>10.393599999999999</v>
      </c>
      <c r="AA156" s="46">
        <v>10.770799999999999</v>
      </c>
      <c r="AB156" s="46">
        <v>0</v>
      </c>
      <c r="AC156" s="46">
        <v>10.770799999999999</v>
      </c>
      <c r="AD156" s="46">
        <v>0</v>
      </c>
      <c r="AE156" s="46">
        <v>13</v>
      </c>
      <c r="AF156" s="46">
        <v>10.393599999999999</v>
      </c>
      <c r="AG156" s="46">
        <v>0</v>
      </c>
      <c r="AH156" s="46">
        <v>0</v>
      </c>
      <c r="AI156" s="46" t="s">
        <v>123</v>
      </c>
      <c r="AJ156" s="46" t="s">
        <v>123</v>
      </c>
      <c r="AK156" s="46" t="s">
        <v>123</v>
      </c>
      <c r="AL156" s="46" t="s">
        <v>123</v>
      </c>
      <c r="AM156" s="46">
        <v>20.648399999999999</v>
      </c>
    </row>
    <row r="157" spans="1:39" hidden="1" outlineLevel="1">
      <c r="A157" s="9">
        <v>44986</v>
      </c>
      <c r="B157" s="46">
        <v>38.396599999999999</v>
      </c>
      <c r="C157" s="46">
        <v>39.158000000000001</v>
      </c>
      <c r="D157" s="46">
        <v>44.148899999999998</v>
      </c>
      <c r="E157" s="46">
        <v>38.765900000000002</v>
      </c>
      <c r="F157" s="46">
        <v>38.553800000000003</v>
      </c>
      <c r="G157" s="46">
        <v>43.7303</v>
      </c>
      <c r="H157" s="46">
        <v>25.867799999999999</v>
      </c>
      <c r="I157" s="46">
        <v>39.156700000000001</v>
      </c>
      <c r="J157" s="46">
        <v>44.136800000000001</v>
      </c>
      <c r="K157" s="46">
        <v>38.765900000000002</v>
      </c>
      <c r="L157" s="46">
        <v>38.553800000000003</v>
      </c>
      <c r="M157" s="46">
        <v>43.7303</v>
      </c>
      <c r="N157" s="46">
        <v>25.867799999999999</v>
      </c>
      <c r="O157" s="46">
        <v>53.583300000000001</v>
      </c>
      <c r="P157" s="46">
        <v>53.583300000000001</v>
      </c>
      <c r="Q157" s="46" t="s">
        <v>123</v>
      </c>
      <c r="R157" s="46" t="s">
        <v>123</v>
      </c>
      <c r="S157" s="46" t="s">
        <v>123</v>
      </c>
      <c r="T157" s="46" t="s">
        <v>123</v>
      </c>
      <c r="U157" s="46">
        <v>16.096499999999999</v>
      </c>
      <c r="V157" s="46">
        <v>0</v>
      </c>
      <c r="W157" s="46">
        <v>16.096499999999999</v>
      </c>
      <c r="X157" s="46">
        <v>0</v>
      </c>
      <c r="Y157" s="46">
        <v>0</v>
      </c>
      <c r="Z157" s="46">
        <v>16.096499999999999</v>
      </c>
      <c r="AA157" s="46">
        <v>16.096499999999999</v>
      </c>
      <c r="AB157" s="46">
        <v>0</v>
      </c>
      <c r="AC157" s="46">
        <v>16.096499999999999</v>
      </c>
      <c r="AD157" s="46">
        <v>0</v>
      </c>
      <c r="AE157" s="46">
        <v>0</v>
      </c>
      <c r="AF157" s="46">
        <v>16.096499999999999</v>
      </c>
      <c r="AG157" s="46">
        <v>0</v>
      </c>
      <c r="AH157" s="46">
        <v>0</v>
      </c>
      <c r="AI157" s="46" t="s">
        <v>123</v>
      </c>
      <c r="AJ157" s="46" t="s">
        <v>123</v>
      </c>
      <c r="AK157" s="46" t="s">
        <v>123</v>
      </c>
      <c r="AL157" s="46" t="s">
        <v>123</v>
      </c>
      <c r="AM157" s="46">
        <v>22.402999999999999</v>
      </c>
    </row>
    <row r="158" spans="1:39" hidden="1" outlineLevel="1">
      <c r="A158" s="9">
        <v>45017</v>
      </c>
      <c r="B158" s="46">
        <v>38.501399999999997</v>
      </c>
      <c r="C158" s="46">
        <v>39.317300000000003</v>
      </c>
      <c r="D158" s="46">
        <v>45.435699999999997</v>
      </c>
      <c r="E158" s="46">
        <v>38.868000000000002</v>
      </c>
      <c r="F158" s="46">
        <v>38.614100000000001</v>
      </c>
      <c r="G158" s="46">
        <v>43.573</v>
      </c>
      <c r="H158" s="46">
        <v>33.846499999999999</v>
      </c>
      <c r="I158" s="46">
        <v>39.316499999999998</v>
      </c>
      <c r="J158" s="46">
        <v>45.435899999999997</v>
      </c>
      <c r="K158" s="46">
        <v>38.868000000000002</v>
      </c>
      <c r="L158" s="46">
        <v>38.614100000000001</v>
      </c>
      <c r="M158" s="46">
        <v>43.573</v>
      </c>
      <c r="N158" s="46">
        <v>33.846499999999999</v>
      </c>
      <c r="O158" s="46">
        <v>45.323099999999997</v>
      </c>
      <c r="P158" s="46">
        <v>45.323099999999997</v>
      </c>
      <c r="Q158" s="46" t="s">
        <v>123</v>
      </c>
      <c r="R158" s="46" t="s">
        <v>123</v>
      </c>
      <c r="S158" s="46" t="s">
        <v>123</v>
      </c>
      <c r="T158" s="46" t="s">
        <v>123</v>
      </c>
      <c r="U158" s="46">
        <v>16.907800000000002</v>
      </c>
      <c r="V158" s="46">
        <v>0</v>
      </c>
      <c r="W158" s="46">
        <v>16.907800000000002</v>
      </c>
      <c r="X158" s="46">
        <v>0</v>
      </c>
      <c r="Y158" s="46">
        <v>0</v>
      </c>
      <c r="Z158" s="46">
        <v>16.907800000000002</v>
      </c>
      <c r="AA158" s="46">
        <v>16.907800000000002</v>
      </c>
      <c r="AB158" s="46">
        <v>0</v>
      </c>
      <c r="AC158" s="46">
        <v>16.907800000000002</v>
      </c>
      <c r="AD158" s="46">
        <v>0</v>
      </c>
      <c r="AE158" s="46">
        <v>0</v>
      </c>
      <c r="AF158" s="46">
        <v>16.907800000000002</v>
      </c>
      <c r="AG158" s="46">
        <v>0</v>
      </c>
      <c r="AH158" s="46">
        <v>0</v>
      </c>
      <c r="AI158" s="46" t="s">
        <v>123</v>
      </c>
      <c r="AJ158" s="46" t="s">
        <v>123</v>
      </c>
      <c r="AK158" s="46" t="s">
        <v>123</v>
      </c>
      <c r="AL158" s="46" t="s">
        <v>123</v>
      </c>
      <c r="AM158" s="46">
        <v>23.229700000000001</v>
      </c>
    </row>
    <row r="159" spans="1:39" hidden="1" outlineLevel="1">
      <c r="A159" s="9">
        <v>45047</v>
      </c>
      <c r="B159" s="46">
        <v>38.110799999999998</v>
      </c>
      <c r="C159" s="46">
        <v>39.194299999999998</v>
      </c>
      <c r="D159" s="46">
        <v>45.817700000000002</v>
      </c>
      <c r="E159" s="46">
        <v>38.712499999999999</v>
      </c>
      <c r="F159" s="46">
        <v>38.517099999999999</v>
      </c>
      <c r="G159" s="46">
        <v>42.258800000000001</v>
      </c>
      <c r="H159" s="46">
        <v>36.986600000000003</v>
      </c>
      <c r="I159" s="46">
        <v>39.192900000000002</v>
      </c>
      <c r="J159" s="46">
        <v>45.806100000000001</v>
      </c>
      <c r="K159" s="46">
        <v>38.712499999999999</v>
      </c>
      <c r="L159" s="46">
        <v>38.517099999999999</v>
      </c>
      <c r="M159" s="46">
        <v>42.258800000000001</v>
      </c>
      <c r="N159" s="46">
        <v>36.986600000000003</v>
      </c>
      <c r="O159" s="46">
        <v>54.087499999999999</v>
      </c>
      <c r="P159" s="46">
        <v>54.087499999999999</v>
      </c>
      <c r="Q159" s="46" t="s">
        <v>123</v>
      </c>
      <c r="R159" s="46" t="s">
        <v>123</v>
      </c>
      <c r="S159" s="46" t="s">
        <v>123</v>
      </c>
      <c r="T159" s="46" t="s">
        <v>123</v>
      </c>
      <c r="U159" s="46">
        <v>7.0491999999999999</v>
      </c>
      <c r="V159" s="46">
        <v>0</v>
      </c>
      <c r="W159" s="46">
        <v>7.0491999999999999</v>
      </c>
      <c r="X159" s="46">
        <v>0</v>
      </c>
      <c r="Y159" s="46">
        <v>0</v>
      </c>
      <c r="Z159" s="46">
        <v>7.0491999999999999</v>
      </c>
      <c r="AA159" s="46">
        <v>7.0491999999999999</v>
      </c>
      <c r="AB159" s="46">
        <v>0</v>
      </c>
      <c r="AC159" s="46">
        <v>7.0491999999999999</v>
      </c>
      <c r="AD159" s="46">
        <v>0</v>
      </c>
      <c r="AE159" s="46">
        <v>0</v>
      </c>
      <c r="AF159" s="46">
        <v>7.0491999999999999</v>
      </c>
      <c r="AG159" s="46">
        <v>0</v>
      </c>
      <c r="AH159" s="46">
        <v>0</v>
      </c>
      <c r="AI159" s="46" t="s">
        <v>123</v>
      </c>
      <c r="AJ159" s="46" t="s">
        <v>123</v>
      </c>
      <c r="AK159" s="46" t="s">
        <v>123</v>
      </c>
      <c r="AL159" s="46" t="s">
        <v>123</v>
      </c>
      <c r="AM159" s="46">
        <v>23.370100000000001</v>
      </c>
    </row>
    <row r="160" spans="1:39" hidden="1" outlineLevel="1">
      <c r="A160" s="9">
        <v>45078</v>
      </c>
      <c r="B160" s="46">
        <v>36.558399999999999</v>
      </c>
      <c r="C160" s="46">
        <v>38.366500000000002</v>
      </c>
      <c r="D160" s="46">
        <v>46.285299999999999</v>
      </c>
      <c r="E160" s="46">
        <v>37.857199999999999</v>
      </c>
      <c r="F160" s="46">
        <v>37.760899999999999</v>
      </c>
      <c r="G160" s="46">
        <v>40.820799999999998</v>
      </c>
      <c r="H160" s="46">
        <v>26.945</v>
      </c>
      <c r="I160" s="46">
        <v>38.364899999999999</v>
      </c>
      <c r="J160" s="46">
        <v>46.2697</v>
      </c>
      <c r="K160" s="46">
        <v>37.857199999999999</v>
      </c>
      <c r="L160" s="46">
        <v>37.760899999999999</v>
      </c>
      <c r="M160" s="46">
        <v>40.820799999999998</v>
      </c>
      <c r="N160" s="46">
        <v>26.945</v>
      </c>
      <c r="O160" s="46">
        <v>58.306199999999997</v>
      </c>
      <c r="P160" s="46">
        <v>58.306199999999997</v>
      </c>
      <c r="Q160" s="46" t="s">
        <v>123</v>
      </c>
      <c r="R160" s="46" t="s">
        <v>123</v>
      </c>
      <c r="S160" s="46" t="s">
        <v>123</v>
      </c>
      <c r="T160" s="46" t="s">
        <v>123</v>
      </c>
      <c r="U160" s="46">
        <v>8.4253</v>
      </c>
      <c r="V160" s="46">
        <v>0</v>
      </c>
      <c r="W160" s="46">
        <v>8.4253</v>
      </c>
      <c r="X160" s="46">
        <v>0</v>
      </c>
      <c r="Y160" s="46">
        <v>18.8979</v>
      </c>
      <c r="Z160" s="46">
        <v>8.2233999999999998</v>
      </c>
      <c r="AA160" s="46">
        <v>8.4253</v>
      </c>
      <c r="AB160" s="46">
        <v>0</v>
      </c>
      <c r="AC160" s="46">
        <v>8.4253</v>
      </c>
      <c r="AD160" s="46">
        <v>0</v>
      </c>
      <c r="AE160" s="46">
        <v>18.8979</v>
      </c>
      <c r="AF160" s="46">
        <v>8.2233999999999998</v>
      </c>
      <c r="AG160" s="46">
        <v>0</v>
      </c>
      <c r="AH160" s="46">
        <v>0</v>
      </c>
      <c r="AI160" s="46" t="s">
        <v>123</v>
      </c>
      <c r="AJ160" s="46" t="s">
        <v>123</v>
      </c>
      <c r="AK160" s="46" t="s">
        <v>123</v>
      </c>
      <c r="AL160" s="46" t="s">
        <v>123</v>
      </c>
      <c r="AM160" s="46">
        <v>23.335000000000001</v>
      </c>
    </row>
    <row r="161" spans="1:39" hidden="1" outlineLevel="1">
      <c r="A161" s="9">
        <v>45108</v>
      </c>
      <c r="B161" s="46">
        <v>36.124400000000001</v>
      </c>
      <c r="C161" s="46">
        <v>38.712800000000001</v>
      </c>
      <c r="D161" s="46">
        <v>46.533200000000001</v>
      </c>
      <c r="E161" s="46">
        <v>38.168799999999997</v>
      </c>
      <c r="F161" s="46">
        <v>38.423900000000003</v>
      </c>
      <c r="G161" s="46">
        <v>35.316899999999997</v>
      </c>
      <c r="H161" s="46">
        <v>33.249099999999999</v>
      </c>
      <c r="I161" s="46">
        <v>38.7119</v>
      </c>
      <c r="J161" s="46">
        <v>46.527000000000001</v>
      </c>
      <c r="K161" s="46">
        <v>38.168799999999997</v>
      </c>
      <c r="L161" s="46">
        <v>38.423900000000003</v>
      </c>
      <c r="M161" s="46">
        <v>35.316899999999997</v>
      </c>
      <c r="N161" s="46">
        <v>33.249099999999999</v>
      </c>
      <c r="O161" s="46">
        <v>53.905999999999999</v>
      </c>
      <c r="P161" s="46">
        <v>53.909599999999998</v>
      </c>
      <c r="Q161" s="46">
        <v>30</v>
      </c>
      <c r="R161" s="46">
        <v>30</v>
      </c>
      <c r="S161" s="46" t="s">
        <v>123</v>
      </c>
      <c r="T161" s="46" t="s">
        <v>123</v>
      </c>
      <c r="U161" s="46">
        <v>8.0602999999999998</v>
      </c>
      <c r="V161" s="46">
        <v>0</v>
      </c>
      <c r="W161" s="46">
        <v>8.0602999999999998</v>
      </c>
      <c r="X161" s="46">
        <v>0</v>
      </c>
      <c r="Y161" s="46">
        <v>0</v>
      </c>
      <c r="Z161" s="46">
        <v>8.0602999999999998</v>
      </c>
      <c r="AA161" s="46">
        <v>8.0602999999999998</v>
      </c>
      <c r="AB161" s="46">
        <v>0</v>
      </c>
      <c r="AC161" s="46">
        <v>8.0602999999999998</v>
      </c>
      <c r="AD161" s="46">
        <v>0</v>
      </c>
      <c r="AE161" s="46">
        <v>0</v>
      </c>
      <c r="AF161" s="46">
        <v>8.0602999999999998</v>
      </c>
      <c r="AG161" s="46">
        <v>0</v>
      </c>
      <c r="AH161" s="46">
        <v>0</v>
      </c>
      <c r="AI161" s="46">
        <v>0</v>
      </c>
      <c r="AJ161" s="46">
        <v>0</v>
      </c>
      <c r="AK161" s="46" t="s">
        <v>123</v>
      </c>
      <c r="AL161" s="46" t="s">
        <v>123</v>
      </c>
      <c r="AM161" s="46">
        <v>22.6433</v>
      </c>
    </row>
    <row r="162" spans="1:39" hidden="1" outlineLevel="1">
      <c r="A162" s="9">
        <v>45139</v>
      </c>
      <c r="B162" s="46">
        <v>35.320799999999998</v>
      </c>
      <c r="C162" s="46">
        <v>38.2881</v>
      </c>
      <c r="D162" s="46">
        <v>45.568399999999997</v>
      </c>
      <c r="E162" s="46">
        <v>37.745600000000003</v>
      </c>
      <c r="F162" s="46">
        <v>38.397399999999998</v>
      </c>
      <c r="G162" s="46">
        <v>31.9758</v>
      </c>
      <c r="H162" s="46">
        <v>23.913399999999999</v>
      </c>
      <c r="I162" s="46">
        <v>38.286200000000001</v>
      </c>
      <c r="J162" s="46">
        <v>45.552300000000002</v>
      </c>
      <c r="K162" s="46">
        <v>37.745600000000003</v>
      </c>
      <c r="L162" s="46">
        <v>38.397399999999998</v>
      </c>
      <c r="M162" s="46">
        <v>31.9758</v>
      </c>
      <c r="N162" s="46">
        <v>23.913399999999999</v>
      </c>
      <c r="O162" s="46">
        <v>56.735399999999998</v>
      </c>
      <c r="P162" s="46">
        <v>56.735399999999998</v>
      </c>
      <c r="Q162" s="46" t="s">
        <v>123</v>
      </c>
      <c r="R162" s="46" t="s">
        <v>123</v>
      </c>
      <c r="S162" s="46" t="s">
        <v>123</v>
      </c>
      <c r="T162" s="46" t="s">
        <v>123</v>
      </c>
      <c r="U162" s="46">
        <v>7.8239000000000001</v>
      </c>
      <c r="V162" s="46">
        <v>0</v>
      </c>
      <c r="W162" s="46">
        <v>7.8239000000000001</v>
      </c>
      <c r="X162" s="46">
        <v>0</v>
      </c>
      <c r="Y162" s="46">
        <v>0</v>
      </c>
      <c r="Z162" s="46">
        <v>7.8239000000000001</v>
      </c>
      <c r="AA162" s="46">
        <v>7.8239000000000001</v>
      </c>
      <c r="AB162" s="46">
        <v>0</v>
      </c>
      <c r="AC162" s="46">
        <v>7.8239000000000001</v>
      </c>
      <c r="AD162" s="46">
        <v>0</v>
      </c>
      <c r="AE162" s="46">
        <v>0</v>
      </c>
      <c r="AF162" s="46">
        <v>7.8239000000000001</v>
      </c>
      <c r="AG162" s="46">
        <v>0</v>
      </c>
      <c r="AH162" s="46">
        <v>0</v>
      </c>
      <c r="AI162" s="46" t="s">
        <v>123</v>
      </c>
      <c r="AJ162" s="46" t="s">
        <v>123</v>
      </c>
      <c r="AK162" s="46" t="s">
        <v>123</v>
      </c>
      <c r="AL162" s="46" t="s">
        <v>123</v>
      </c>
      <c r="AM162" s="46">
        <v>22.472999999999999</v>
      </c>
    </row>
    <row r="163" spans="1:39" hidden="1" outlineLevel="1">
      <c r="A163" s="9">
        <v>45170</v>
      </c>
      <c r="B163" s="46">
        <v>36.19</v>
      </c>
      <c r="C163" s="46">
        <v>38.542999999999999</v>
      </c>
      <c r="D163" s="46">
        <v>45.3</v>
      </c>
      <c r="E163" s="46">
        <v>38.097499999999997</v>
      </c>
      <c r="F163" s="46">
        <v>38.767000000000003</v>
      </c>
      <c r="G163" s="46">
        <v>31.110199999999999</v>
      </c>
      <c r="H163" s="46">
        <v>38.310200000000002</v>
      </c>
      <c r="I163" s="46">
        <v>38.542000000000002</v>
      </c>
      <c r="J163" s="46">
        <v>45.2928</v>
      </c>
      <c r="K163" s="46">
        <v>38.097499999999997</v>
      </c>
      <c r="L163" s="46">
        <v>38.767000000000003</v>
      </c>
      <c r="M163" s="46">
        <v>31.110199999999999</v>
      </c>
      <c r="N163" s="46">
        <v>38.310200000000002</v>
      </c>
      <c r="O163" s="46">
        <v>51.843800000000002</v>
      </c>
      <c r="P163" s="46">
        <v>51.843800000000002</v>
      </c>
      <c r="Q163" s="46" t="s">
        <v>123</v>
      </c>
      <c r="R163" s="46" t="s">
        <v>123</v>
      </c>
      <c r="S163" s="46" t="s">
        <v>123</v>
      </c>
      <c r="T163" s="46" t="s">
        <v>123</v>
      </c>
      <c r="U163" s="46">
        <v>7.7866999999999997</v>
      </c>
      <c r="V163" s="46">
        <v>0</v>
      </c>
      <c r="W163" s="46">
        <v>7.7866999999999997</v>
      </c>
      <c r="X163" s="46">
        <v>0</v>
      </c>
      <c r="Y163" s="46">
        <v>0</v>
      </c>
      <c r="Z163" s="46">
        <v>7.7866999999999997</v>
      </c>
      <c r="AA163" s="46">
        <v>7.7866999999999997</v>
      </c>
      <c r="AB163" s="46">
        <v>0</v>
      </c>
      <c r="AC163" s="46">
        <v>7.7866999999999997</v>
      </c>
      <c r="AD163" s="46">
        <v>0</v>
      </c>
      <c r="AE163" s="46">
        <v>0</v>
      </c>
      <c r="AF163" s="46">
        <v>7.7866999999999997</v>
      </c>
      <c r="AG163" s="46">
        <v>0</v>
      </c>
      <c r="AH163" s="46">
        <v>0</v>
      </c>
      <c r="AI163" s="46" t="s">
        <v>123</v>
      </c>
      <c r="AJ163" s="46" t="s">
        <v>123</v>
      </c>
      <c r="AK163" s="46" t="s">
        <v>123</v>
      </c>
      <c r="AL163" s="46" t="s">
        <v>123</v>
      </c>
      <c r="AM163" s="46">
        <v>22.1159</v>
      </c>
    </row>
    <row r="164" spans="1:39" hidden="1" outlineLevel="1">
      <c r="A164" s="9">
        <v>45200</v>
      </c>
      <c r="B164" s="46">
        <v>36.282600000000002</v>
      </c>
      <c r="C164" s="46">
        <v>38.616100000000003</v>
      </c>
      <c r="D164" s="46">
        <v>43.871699999999997</v>
      </c>
      <c r="E164" s="46">
        <v>38.2273</v>
      </c>
      <c r="F164" s="46">
        <v>38.653799999999997</v>
      </c>
      <c r="G164" s="46">
        <v>28.7469</v>
      </c>
      <c r="H164" s="46">
        <v>41.301699999999997</v>
      </c>
      <c r="I164" s="46">
        <v>38.614600000000003</v>
      </c>
      <c r="J164" s="46">
        <v>43.861800000000002</v>
      </c>
      <c r="K164" s="46">
        <v>38.2273</v>
      </c>
      <c r="L164" s="46">
        <v>38.653799999999997</v>
      </c>
      <c r="M164" s="46">
        <v>28.7469</v>
      </c>
      <c r="N164" s="46">
        <v>41.301699999999997</v>
      </c>
      <c r="O164" s="46">
        <v>48.830800000000004</v>
      </c>
      <c r="P164" s="46">
        <v>48.830800000000004</v>
      </c>
      <c r="Q164" s="46" t="s">
        <v>123</v>
      </c>
      <c r="R164" s="46" t="s">
        <v>123</v>
      </c>
      <c r="S164" s="46" t="s">
        <v>123</v>
      </c>
      <c r="T164" s="46" t="s">
        <v>123</v>
      </c>
      <c r="U164" s="46">
        <v>7.3731999999999998</v>
      </c>
      <c r="V164" s="46">
        <v>0</v>
      </c>
      <c r="W164" s="46">
        <v>7.3731999999999998</v>
      </c>
      <c r="X164" s="46">
        <v>0</v>
      </c>
      <c r="Y164" s="46">
        <v>21.087800000000001</v>
      </c>
      <c r="Z164" s="46">
        <v>7.3723999999999998</v>
      </c>
      <c r="AA164" s="46">
        <v>7.3731999999999998</v>
      </c>
      <c r="AB164" s="46">
        <v>0</v>
      </c>
      <c r="AC164" s="46">
        <v>7.3731999999999998</v>
      </c>
      <c r="AD164" s="46">
        <v>0</v>
      </c>
      <c r="AE164" s="46">
        <v>21.087800000000001</v>
      </c>
      <c r="AF164" s="46">
        <v>7.3723999999999998</v>
      </c>
      <c r="AG164" s="46">
        <v>0</v>
      </c>
      <c r="AH164" s="46">
        <v>0</v>
      </c>
      <c r="AI164" s="46" t="s">
        <v>123</v>
      </c>
      <c r="AJ164" s="46" t="s">
        <v>123</v>
      </c>
      <c r="AK164" s="46" t="s">
        <v>123</v>
      </c>
      <c r="AL164" s="46" t="s">
        <v>123</v>
      </c>
      <c r="AM164" s="46">
        <v>20.947199999999999</v>
      </c>
    </row>
    <row r="165" spans="1:39" hidden="1" outlineLevel="1">
      <c r="A165" s="9">
        <v>45231</v>
      </c>
      <c r="B165" s="46">
        <v>35.365600000000001</v>
      </c>
      <c r="C165" s="46">
        <v>37.815300000000001</v>
      </c>
      <c r="D165" s="46">
        <v>42.208500000000001</v>
      </c>
      <c r="E165" s="46">
        <v>37.524299999999997</v>
      </c>
      <c r="F165" s="46">
        <v>38.154200000000003</v>
      </c>
      <c r="G165" s="46">
        <v>26.6995</v>
      </c>
      <c r="H165" s="46">
        <v>40.205300000000001</v>
      </c>
      <c r="I165" s="46">
        <v>37.814300000000003</v>
      </c>
      <c r="J165" s="46">
        <v>42.198</v>
      </c>
      <c r="K165" s="46">
        <v>37.524299999999997</v>
      </c>
      <c r="L165" s="46">
        <v>38.154200000000003</v>
      </c>
      <c r="M165" s="46">
        <v>26.6995</v>
      </c>
      <c r="N165" s="46">
        <v>40.205300000000001</v>
      </c>
      <c r="O165" s="46">
        <v>51.672800000000002</v>
      </c>
      <c r="P165" s="46">
        <v>51.672800000000002</v>
      </c>
      <c r="Q165" s="46" t="s">
        <v>123</v>
      </c>
      <c r="R165" s="46" t="s">
        <v>123</v>
      </c>
      <c r="S165" s="46" t="s">
        <v>123</v>
      </c>
      <c r="T165" s="46" t="s">
        <v>123</v>
      </c>
      <c r="U165" s="46">
        <v>7.2416</v>
      </c>
      <c r="V165" s="46">
        <v>0</v>
      </c>
      <c r="W165" s="46">
        <v>7.2416</v>
      </c>
      <c r="X165" s="46">
        <v>0</v>
      </c>
      <c r="Y165" s="46">
        <v>0</v>
      </c>
      <c r="Z165" s="46">
        <v>7.2416</v>
      </c>
      <c r="AA165" s="46">
        <v>7.2416</v>
      </c>
      <c r="AB165" s="46">
        <v>0</v>
      </c>
      <c r="AC165" s="46">
        <v>7.2416</v>
      </c>
      <c r="AD165" s="46">
        <v>0</v>
      </c>
      <c r="AE165" s="46">
        <v>0</v>
      </c>
      <c r="AF165" s="46">
        <v>7.2416</v>
      </c>
      <c r="AG165" s="46">
        <v>0</v>
      </c>
      <c r="AH165" s="46">
        <v>0</v>
      </c>
      <c r="AI165" s="46" t="s">
        <v>123</v>
      </c>
      <c r="AJ165" s="46" t="s">
        <v>123</v>
      </c>
      <c r="AK165" s="46" t="s">
        <v>123</v>
      </c>
      <c r="AL165" s="46" t="s">
        <v>123</v>
      </c>
      <c r="AM165" s="46">
        <v>20.898700000000002</v>
      </c>
    </row>
    <row r="166" spans="1:39" hidden="1" outlineLevel="1">
      <c r="A166" s="9">
        <v>45261</v>
      </c>
      <c r="B166" s="46">
        <v>35.371099999999998</v>
      </c>
      <c r="C166" s="46">
        <v>37.834800000000001</v>
      </c>
      <c r="D166" s="46">
        <v>42.619599999999998</v>
      </c>
      <c r="E166" s="46">
        <v>37.484099999999998</v>
      </c>
      <c r="F166" s="46">
        <v>38.415599999999998</v>
      </c>
      <c r="G166" s="46">
        <v>23.6753</v>
      </c>
      <c r="H166" s="46">
        <v>42.491</v>
      </c>
      <c r="I166" s="46">
        <v>37.834299999999999</v>
      </c>
      <c r="J166" s="46">
        <v>42.618000000000002</v>
      </c>
      <c r="K166" s="46">
        <v>37.484099999999998</v>
      </c>
      <c r="L166" s="46">
        <v>38.415599999999998</v>
      </c>
      <c r="M166" s="46">
        <v>23.6753</v>
      </c>
      <c r="N166" s="46">
        <v>42.491</v>
      </c>
      <c r="O166" s="46">
        <v>43.912399999999998</v>
      </c>
      <c r="P166" s="46">
        <v>43.912399999999998</v>
      </c>
      <c r="Q166" s="46" t="s">
        <v>123</v>
      </c>
      <c r="R166" s="46" t="s">
        <v>123</v>
      </c>
      <c r="S166" s="46" t="s">
        <v>123</v>
      </c>
      <c r="T166" s="46" t="s">
        <v>123</v>
      </c>
      <c r="U166" s="46">
        <v>7.4118000000000004</v>
      </c>
      <c r="V166" s="46">
        <v>0</v>
      </c>
      <c r="W166" s="46">
        <v>7.4118000000000004</v>
      </c>
      <c r="X166" s="46">
        <v>0</v>
      </c>
      <c r="Y166" s="46">
        <v>0</v>
      </c>
      <c r="Z166" s="46">
        <v>7.4118000000000004</v>
      </c>
      <c r="AA166" s="46">
        <v>7.4118000000000004</v>
      </c>
      <c r="AB166" s="46">
        <v>0</v>
      </c>
      <c r="AC166" s="46">
        <v>7.4118000000000004</v>
      </c>
      <c r="AD166" s="46">
        <v>0</v>
      </c>
      <c r="AE166" s="46">
        <v>0</v>
      </c>
      <c r="AF166" s="46">
        <v>7.4118000000000004</v>
      </c>
      <c r="AG166" s="46">
        <v>0</v>
      </c>
      <c r="AH166" s="46">
        <v>0</v>
      </c>
      <c r="AI166" s="46" t="s">
        <v>123</v>
      </c>
      <c r="AJ166" s="46" t="s">
        <v>123</v>
      </c>
      <c r="AK166" s="46" t="s">
        <v>123</v>
      </c>
      <c r="AL166" s="46" t="s">
        <v>123</v>
      </c>
      <c r="AM166" s="46">
        <v>21.7714</v>
      </c>
    </row>
    <row r="167" spans="1:39" hidden="1" outlineLevel="1">
      <c r="A167" s="9">
        <v>45292</v>
      </c>
      <c r="B167" s="46">
        <v>35.743099999999998</v>
      </c>
      <c r="C167" s="46">
        <v>38.479100000000003</v>
      </c>
      <c r="D167" s="46">
        <v>42.296799999999998</v>
      </c>
      <c r="E167" s="46">
        <v>38.192500000000003</v>
      </c>
      <c r="F167" s="46">
        <v>38.609200000000001</v>
      </c>
      <c r="G167" s="46">
        <v>29.636800000000001</v>
      </c>
      <c r="H167" s="46">
        <v>42.080199999999998</v>
      </c>
      <c r="I167" s="46">
        <v>38.477600000000002</v>
      </c>
      <c r="J167" s="46">
        <v>42.281599999999997</v>
      </c>
      <c r="K167" s="46">
        <v>38.192500000000003</v>
      </c>
      <c r="L167" s="46">
        <v>38.609200000000001</v>
      </c>
      <c r="M167" s="46">
        <v>29.636800000000001</v>
      </c>
      <c r="N167" s="46">
        <v>42.080199999999998</v>
      </c>
      <c r="O167" s="46">
        <v>51.7104</v>
      </c>
      <c r="P167" s="46">
        <v>51.7104</v>
      </c>
      <c r="Q167" s="46" t="s">
        <v>123</v>
      </c>
      <c r="R167" s="46" t="s">
        <v>123</v>
      </c>
      <c r="S167" s="46" t="s">
        <v>123</v>
      </c>
      <c r="T167" s="46" t="s">
        <v>123</v>
      </c>
      <c r="U167" s="46">
        <v>12.8172</v>
      </c>
      <c r="V167" s="46">
        <v>0</v>
      </c>
      <c r="W167" s="46">
        <v>12.8172</v>
      </c>
      <c r="X167" s="46">
        <v>0</v>
      </c>
      <c r="Y167" s="46">
        <v>0</v>
      </c>
      <c r="Z167" s="46">
        <v>12.8172</v>
      </c>
      <c r="AA167" s="46">
        <v>12.8172</v>
      </c>
      <c r="AB167" s="46">
        <v>0</v>
      </c>
      <c r="AC167" s="46">
        <v>12.8172</v>
      </c>
      <c r="AD167" s="46">
        <v>0</v>
      </c>
      <c r="AE167" s="46">
        <v>0</v>
      </c>
      <c r="AF167" s="46">
        <v>12.8172</v>
      </c>
      <c r="AG167" s="46">
        <v>0</v>
      </c>
      <c r="AH167" s="46">
        <v>0</v>
      </c>
      <c r="AI167" s="46" t="s">
        <v>123</v>
      </c>
      <c r="AJ167" s="46" t="s">
        <v>123</v>
      </c>
      <c r="AK167" s="46" t="s">
        <v>123</v>
      </c>
      <c r="AL167" s="46" t="s">
        <v>123</v>
      </c>
      <c r="AM167" s="46">
        <v>20.701699999999999</v>
      </c>
    </row>
    <row r="168" spans="1:39" hidden="1" outlineLevel="1">
      <c r="A168" s="9">
        <v>45323</v>
      </c>
      <c r="B168" s="46">
        <v>36.4377</v>
      </c>
      <c r="C168" s="46">
        <v>38.579700000000003</v>
      </c>
      <c r="D168" s="46">
        <v>44.1051</v>
      </c>
      <c r="E168" s="46">
        <v>38.193100000000001</v>
      </c>
      <c r="F168" s="46">
        <v>38.8842</v>
      </c>
      <c r="G168" s="46">
        <v>27.0474</v>
      </c>
      <c r="H168" s="46">
        <v>42.372599999999998</v>
      </c>
      <c r="I168" s="46">
        <v>38.578800000000001</v>
      </c>
      <c r="J168" s="46">
        <v>44.095999999999997</v>
      </c>
      <c r="K168" s="46">
        <v>38.193100000000001</v>
      </c>
      <c r="L168" s="46">
        <v>38.8842</v>
      </c>
      <c r="M168" s="46">
        <v>27.0474</v>
      </c>
      <c r="N168" s="46">
        <v>42.372599999999998</v>
      </c>
      <c r="O168" s="46">
        <v>53.742600000000003</v>
      </c>
      <c r="P168" s="46">
        <v>53.742600000000003</v>
      </c>
      <c r="Q168" s="46" t="s">
        <v>123</v>
      </c>
      <c r="R168" s="46" t="s">
        <v>123</v>
      </c>
      <c r="S168" s="46" t="s">
        <v>123</v>
      </c>
      <c r="T168" s="46" t="s">
        <v>123</v>
      </c>
      <c r="U168" s="46">
        <v>8.5169999999999995</v>
      </c>
      <c r="V168" s="46">
        <v>0</v>
      </c>
      <c r="W168" s="46">
        <v>8.5169999999999995</v>
      </c>
      <c r="X168" s="46">
        <v>0</v>
      </c>
      <c r="Y168" s="46">
        <v>0</v>
      </c>
      <c r="Z168" s="46">
        <v>8.5169999999999995</v>
      </c>
      <c r="AA168" s="46">
        <v>8.5169999999999995</v>
      </c>
      <c r="AB168" s="46">
        <v>0</v>
      </c>
      <c r="AC168" s="46">
        <v>8.5169999999999995</v>
      </c>
      <c r="AD168" s="46">
        <v>0</v>
      </c>
      <c r="AE168" s="46">
        <v>0</v>
      </c>
      <c r="AF168" s="46">
        <v>8.5169999999999995</v>
      </c>
      <c r="AG168" s="46">
        <v>0</v>
      </c>
      <c r="AH168" s="46">
        <v>0</v>
      </c>
      <c r="AI168" s="46" t="s">
        <v>123</v>
      </c>
      <c r="AJ168" s="46" t="s">
        <v>123</v>
      </c>
      <c r="AK168" s="46" t="s">
        <v>123</v>
      </c>
      <c r="AL168" s="46" t="s">
        <v>123</v>
      </c>
      <c r="AM168" s="46">
        <v>22.278300000000002</v>
      </c>
    </row>
    <row r="169" spans="1:39" hidden="1" outlineLevel="1">
      <c r="A169" s="9">
        <v>45352</v>
      </c>
      <c r="B169" s="46">
        <v>34.714399999999998</v>
      </c>
      <c r="C169" s="46">
        <v>37.871099999999998</v>
      </c>
      <c r="D169" s="46">
        <v>40.037500000000001</v>
      </c>
      <c r="E169" s="46">
        <v>37.729799999999997</v>
      </c>
      <c r="F169" s="46">
        <v>38.7973</v>
      </c>
      <c r="G169" s="46">
        <v>25.124700000000001</v>
      </c>
      <c r="H169" s="46">
        <v>37.132599999999996</v>
      </c>
      <c r="I169" s="46">
        <v>37.870800000000003</v>
      </c>
      <c r="J169" s="46">
        <v>40.036099999999998</v>
      </c>
      <c r="K169" s="46">
        <v>37.729799999999997</v>
      </c>
      <c r="L169" s="46">
        <v>38.7973</v>
      </c>
      <c r="M169" s="46">
        <v>25.124700000000001</v>
      </c>
      <c r="N169" s="46">
        <v>37.132599999999996</v>
      </c>
      <c r="O169" s="46">
        <v>40.976399999999998</v>
      </c>
      <c r="P169" s="46">
        <v>40.976399999999998</v>
      </c>
      <c r="Q169" s="46">
        <v>0</v>
      </c>
      <c r="R169" s="46" t="s">
        <v>123</v>
      </c>
      <c r="S169" s="46">
        <v>0</v>
      </c>
      <c r="T169" s="46" t="s">
        <v>123</v>
      </c>
      <c r="U169" s="46">
        <v>7.3311999999999999</v>
      </c>
      <c r="V169" s="46">
        <v>0</v>
      </c>
      <c r="W169" s="46">
        <v>7.3311999999999999</v>
      </c>
      <c r="X169" s="46">
        <v>0</v>
      </c>
      <c r="Y169" s="46">
        <v>20.848800000000001</v>
      </c>
      <c r="Z169" s="46">
        <v>7.3311000000000002</v>
      </c>
      <c r="AA169" s="46">
        <v>7.3311999999999999</v>
      </c>
      <c r="AB169" s="46">
        <v>0</v>
      </c>
      <c r="AC169" s="46">
        <v>7.3311999999999999</v>
      </c>
      <c r="AD169" s="46">
        <v>0</v>
      </c>
      <c r="AE169" s="46">
        <v>20.848800000000001</v>
      </c>
      <c r="AF169" s="46">
        <v>7.3311000000000002</v>
      </c>
      <c r="AG169" s="46">
        <v>0</v>
      </c>
      <c r="AH169" s="46">
        <v>0</v>
      </c>
      <c r="AI169" s="46">
        <v>0</v>
      </c>
      <c r="AJ169" s="46" t="s">
        <v>123</v>
      </c>
      <c r="AK169" s="46">
        <v>0</v>
      </c>
      <c r="AL169" s="46" t="s">
        <v>123</v>
      </c>
      <c r="AM169" s="46">
        <v>18.184200000000001</v>
      </c>
    </row>
    <row r="170" spans="1:39" hidden="1" outlineLevel="1">
      <c r="A170" s="9">
        <v>45383</v>
      </c>
      <c r="B170" s="46">
        <v>35.008600000000001</v>
      </c>
      <c r="C170" s="46">
        <v>38.2393</v>
      </c>
      <c r="D170" s="46">
        <v>40.807200000000002</v>
      </c>
      <c r="E170" s="46">
        <v>38.061599999999999</v>
      </c>
      <c r="F170" s="46">
        <v>38.854500000000002</v>
      </c>
      <c r="G170" s="46">
        <v>26.0564</v>
      </c>
      <c r="H170" s="46">
        <v>44.212899999999998</v>
      </c>
      <c r="I170" s="46">
        <v>38.240099999999998</v>
      </c>
      <c r="J170" s="46">
        <v>40.823999999999998</v>
      </c>
      <c r="K170" s="46">
        <v>38.061599999999999</v>
      </c>
      <c r="L170" s="46">
        <v>38.854500000000002</v>
      </c>
      <c r="M170" s="46">
        <v>26.0564</v>
      </c>
      <c r="N170" s="46">
        <v>44.212899999999998</v>
      </c>
      <c r="O170" s="46">
        <v>30.765499999999999</v>
      </c>
      <c r="P170" s="46">
        <v>30.765499999999999</v>
      </c>
      <c r="Q170" s="46" t="s">
        <v>123</v>
      </c>
      <c r="R170" s="46" t="s">
        <v>123</v>
      </c>
      <c r="S170" s="46" t="s">
        <v>123</v>
      </c>
      <c r="T170" s="46" t="s">
        <v>123</v>
      </c>
      <c r="U170" s="46">
        <v>7.3680000000000003</v>
      </c>
      <c r="V170" s="46">
        <v>0</v>
      </c>
      <c r="W170" s="46">
        <v>7.3680000000000003</v>
      </c>
      <c r="X170" s="46">
        <v>0</v>
      </c>
      <c r="Y170" s="46">
        <v>0</v>
      </c>
      <c r="Z170" s="46">
        <v>7.3680000000000003</v>
      </c>
      <c r="AA170" s="46">
        <v>7.3680000000000003</v>
      </c>
      <c r="AB170" s="46">
        <v>0</v>
      </c>
      <c r="AC170" s="46">
        <v>7.3680000000000003</v>
      </c>
      <c r="AD170" s="46">
        <v>0</v>
      </c>
      <c r="AE170" s="46">
        <v>0</v>
      </c>
      <c r="AF170" s="46">
        <v>7.3680000000000003</v>
      </c>
      <c r="AG170" s="46">
        <v>0</v>
      </c>
      <c r="AH170" s="46">
        <v>0</v>
      </c>
      <c r="AI170" s="46" t="s">
        <v>123</v>
      </c>
      <c r="AJ170" s="46" t="s">
        <v>123</v>
      </c>
      <c r="AK170" s="46" t="s">
        <v>123</v>
      </c>
      <c r="AL170" s="46" t="s">
        <v>123</v>
      </c>
      <c r="AM170" s="46">
        <v>21.382400000000001</v>
      </c>
    </row>
    <row r="171" spans="1:39" hidden="1" outlineLevel="1">
      <c r="A171" s="9">
        <v>45413</v>
      </c>
      <c r="B171" s="46">
        <v>35.616300000000003</v>
      </c>
      <c r="C171" s="46">
        <v>38.306800000000003</v>
      </c>
      <c r="D171" s="46">
        <v>41.132899999999999</v>
      </c>
      <c r="E171" s="46">
        <v>38.116700000000002</v>
      </c>
      <c r="F171" s="46">
        <v>38.813000000000002</v>
      </c>
      <c r="G171" s="46">
        <v>27.363199999999999</v>
      </c>
      <c r="H171" s="46">
        <v>41.210599999999999</v>
      </c>
      <c r="I171" s="46">
        <v>38.305500000000002</v>
      </c>
      <c r="J171" s="46">
        <v>41.117800000000003</v>
      </c>
      <c r="K171" s="46">
        <v>38.116700000000002</v>
      </c>
      <c r="L171" s="46">
        <v>38.813000000000002</v>
      </c>
      <c r="M171" s="46">
        <v>27.363199999999999</v>
      </c>
      <c r="N171" s="46">
        <v>41.210599999999999</v>
      </c>
      <c r="O171" s="46">
        <v>50.383899999999997</v>
      </c>
      <c r="P171" s="46">
        <v>50.383899999999997</v>
      </c>
      <c r="Q171" s="46" t="s">
        <v>123</v>
      </c>
      <c r="R171" s="46" t="s">
        <v>123</v>
      </c>
      <c r="S171" s="46" t="s">
        <v>123</v>
      </c>
      <c r="T171" s="46" t="s">
        <v>123</v>
      </c>
      <c r="U171" s="46">
        <v>7.0106000000000002</v>
      </c>
      <c r="V171" s="46">
        <v>0</v>
      </c>
      <c r="W171" s="46">
        <v>7.0106000000000002</v>
      </c>
      <c r="X171" s="46">
        <v>0</v>
      </c>
      <c r="Y171" s="46">
        <v>0</v>
      </c>
      <c r="Z171" s="46">
        <v>7.0106000000000002</v>
      </c>
      <c r="AA171" s="46">
        <v>7.0106000000000002</v>
      </c>
      <c r="AB171" s="46">
        <v>0</v>
      </c>
      <c r="AC171" s="46">
        <v>7.0106000000000002</v>
      </c>
      <c r="AD171" s="46">
        <v>0</v>
      </c>
      <c r="AE171" s="46">
        <v>0</v>
      </c>
      <c r="AF171" s="46">
        <v>7.0106000000000002</v>
      </c>
      <c r="AG171" s="46">
        <v>0</v>
      </c>
      <c r="AH171" s="46">
        <v>0</v>
      </c>
      <c r="AI171" s="46" t="s">
        <v>123</v>
      </c>
      <c r="AJ171" s="46" t="s">
        <v>123</v>
      </c>
      <c r="AK171" s="46" t="s">
        <v>123</v>
      </c>
      <c r="AL171" s="46" t="s">
        <v>123</v>
      </c>
      <c r="AM171" s="46">
        <v>19.633299999999998</v>
      </c>
    </row>
    <row r="172" spans="1:39" hidden="1" outlineLevel="1">
      <c r="A172" s="9">
        <v>45444</v>
      </c>
      <c r="B172" s="46">
        <v>36.2498</v>
      </c>
      <c r="C172" s="46">
        <v>37.7926</v>
      </c>
      <c r="D172" s="46">
        <v>41.137500000000003</v>
      </c>
      <c r="E172" s="46">
        <v>37.583100000000002</v>
      </c>
      <c r="F172" s="46">
        <v>38.269399999999997</v>
      </c>
      <c r="G172" s="46">
        <v>27.364599999999999</v>
      </c>
      <c r="H172" s="46">
        <v>38.802</v>
      </c>
      <c r="I172" s="46">
        <v>37.791400000000003</v>
      </c>
      <c r="J172" s="46">
        <v>41.122700000000002</v>
      </c>
      <c r="K172" s="46">
        <v>37.583100000000002</v>
      </c>
      <c r="L172" s="46">
        <v>38.269399999999997</v>
      </c>
      <c r="M172" s="46">
        <v>27.364599999999999</v>
      </c>
      <c r="N172" s="46">
        <v>38.802</v>
      </c>
      <c r="O172" s="46">
        <v>51.591200000000001</v>
      </c>
      <c r="P172" s="46">
        <v>51.591200000000001</v>
      </c>
      <c r="Q172" s="46" t="s">
        <v>123</v>
      </c>
      <c r="R172" s="46" t="s">
        <v>123</v>
      </c>
      <c r="S172" s="46" t="s">
        <v>123</v>
      </c>
      <c r="T172" s="46" t="s">
        <v>123</v>
      </c>
      <c r="U172" s="46">
        <v>7.0228000000000002</v>
      </c>
      <c r="V172" s="46">
        <v>0</v>
      </c>
      <c r="W172" s="46">
        <v>7.0228000000000002</v>
      </c>
      <c r="X172" s="46">
        <v>0</v>
      </c>
      <c r="Y172" s="46">
        <v>0</v>
      </c>
      <c r="Z172" s="46">
        <v>7.0228000000000002</v>
      </c>
      <c r="AA172" s="46">
        <v>7.0228000000000002</v>
      </c>
      <c r="AB172" s="46">
        <v>0</v>
      </c>
      <c r="AC172" s="46">
        <v>7.0228000000000002</v>
      </c>
      <c r="AD172" s="46">
        <v>0</v>
      </c>
      <c r="AE172" s="46">
        <v>0</v>
      </c>
      <c r="AF172" s="46">
        <v>7.0228000000000002</v>
      </c>
      <c r="AG172" s="46">
        <v>0</v>
      </c>
      <c r="AH172" s="46">
        <v>0</v>
      </c>
      <c r="AI172" s="46" t="s">
        <v>123</v>
      </c>
      <c r="AJ172" s="46" t="s">
        <v>123</v>
      </c>
      <c r="AK172" s="46" t="s">
        <v>123</v>
      </c>
      <c r="AL172" s="46" t="s">
        <v>123</v>
      </c>
      <c r="AM172" s="46">
        <v>21.8704</v>
      </c>
    </row>
    <row r="173" spans="1:39" hidden="1" outlineLevel="1">
      <c r="A173" s="9">
        <v>45474</v>
      </c>
      <c r="B173" s="46">
        <v>35.944800000000001</v>
      </c>
      <c r="C173" s="46">
        <v>37.820799999999998</v>
      </c>
      <c r="D173" s="46">
        <v>42.2303</v>
      </c>
      <c r="E173" s="46">
        <v>37.540900000000001</v>
      </c>
      <c r="F173" s="46">
        <v>37.944299999999998</v>
      </c>
      <c r="G173" s="46">
        <v>29.759</v>
      </c>
      <c r="H173" s="46">
        <v>40.743600000000001</v>
      </c>
      <c r="I173" s="46">
        <v>37.8202</v>
      </c>
      <c r="J173" s="46">
        <v>42.223700000000001</v>
      </c>
      <c r="K173" s="46">
        <v>37.540900000000001</v>
      </c>
      <c r="L173" s="46">
        <v>37.944299999999998</v>
      </c>
      <c r="M173" s="46">
        <v>29.759</v>
      </c>
      <c r="N173" s="46">
        <v>40.743600000000001</v>
      </c>
      <c r="O173" s="46">
        <v>52.997</v>
      </c>
      <c r="P173" s="46">
        <v>52.997</v>
      </c>
      <c r="Q173" s="46" t="s">
        <v>123</v>
      </c>
      <c r="R173" s="46" t="s">
        <v>123</v>
      </c>
      <c r="S173" s="46" t="s">
        <v>123</v>
      </c>
      <c r="T173" s="46" t="s">
        <v>123</v>
      </c>
      <c r="U173" s="46">
        <v>8.7559000000000005</v>
      </c>
      <c r="V173" s="46">
        <v>0</v>
      </c>
      <c r="W173" s="46">
        <v>8.7559000000000005</v>
      </c>
      <c r="X173" s="46">
        <v>0</v>
      </c>
      <c r="Y173" s="46">
        <v>0</v>
      </c>
      <c r="Z173" s="46">
        <v>8.7559000000000005</v>
      </c>
      <c r="AA173" s="46">
        <v>8.7559000000000005</v>
      </c>
      <c r="AB173" s="46">
        <v>0</v>
      </c>
      <c r="AC173" s="46">
        <v>8.7559000000000005</v>
      </c>
      <c r="AD173" s="46">
        <v>0</v>
      </c>
      <c r="AE173" s="46">
        <v>0</v>
      </c>
      <c r="AF173" s="46">
        <v>8.7559000000000005</v>
      </c>
      <c r="AG173" s="46">
        <v>0</v>
      </c>
      <c r="AH173" s="46">
        <v>0</v>
      </c>
      <c r="AI173" s="46" t="s">
        <v>123</v>
      </c>
      <c r="AJ173" s="46" t="s">
        <v>123</v>
      </c>
      <c r="AK173" s="46" t="s">
        <v>123</v>
      </c>
      <c r="AL173" s="46" t="s">
        <v>123</v>
      </c>
      <c r="AM173" s="46">
        <v>22.285399999999999</v>
      </c>
    </row>
    <row r="174" spans="1:39" hidden="1" outlineLevel="1">
      <c r="A174" s="9">
        <v>45505</v>
      </c>
      <c r="B174" s="46">
        <v>35.990299999999998</v>
      </c>
      <c r="C174" s="46">
        <v>37.642499999999998</v>
      </c>
      <c r="D174" s="46">
        <v>42.412999999999997</v>
      </c>
      <c r="E174" s="46">
        <v>37.369199999999999</v>
      </c>
      <c r="F174" s="46">
        <v>38.041800000000002</v>
      </c>
      <c r="G174" s="46">
        <v>27.317599999999999</v>
      </c>
      <c r="H174" s="46">
        <v>40.636400000000002</v>
      </c>
      <c r="I174" s="46">
        <v>37.641300000000001</v>
      </c>
      <c r="J174" s="46">
        <v>42.405799999999999</v>
      </c>
      <c r="K174" s="46">
        <v>37.369199999999999</v>
      </c>
      <c r="L174" s="46">
        <v>38.041800000000002</v>
      </c>
      <c r="M174" s="46">
        <v>27.317599999999999</v>
      </c>
      <c r="N174" s="46">
        <v>40.636400000000002</v>
      </c>
      <c r="O174" s="46">
        <v>44.587299999999999</v>
      </c>
      <c r="P174" s="46">
        <v>44.587299999999999</v>
      </c>
      <c r="Q174" s="46" t="s">
        <v>123</v>
      </c>
      <c r="R174" s="46" t="s">
        <v>123</v>
      </c>
      <c r="S174" s="46" t="s">
        <v>123</v>
      </c>
      <c r="T174" s="46" t="s">
        <v>123</v>
      </c>
      <c r="U174" s="46">
        <v>7.7306999999999997</v>
      </c>
      <c r="V174" s="46">
        <v>0</v>
      </c>
      <c r="W174" s="46">
        <v>7.7306999999999997</v>
      </c>
      <c r="X174" s="46">
        <v>0</v>
      </c>
      <c r="Y174" s="46">
        <v>0</v>
      </c>
      <c r="Z174" s="46">
        <v>7.7306999999999997</v>
      </c>
      <c r="AA174" s="46">
        <v>7.7306999999999997</v>
      </c>
      <c r="AB174" s="46">
        <v>0</v>
      </c>
      <c r="AC174" s="46">
        <v>7.7306999999999997</v>
      </c>
      <c r="AD174" s="46">
        <v>0</v>
      </c>
      <c r="AE174" s="46">
        <v>0</v>
      </c>
      <c r="AF174" s="46">
        <v>7.7306999999999997</v>
      </c>
      <c r="AG174" s="46">
        <v>0</v>
      </c>
      <c r="AH174" s="46">
        <v>0</v>
      </c>
      <c r="AI174" s="46" t="s">
        <v>123</v>
      </c>
      <c r="AJ174" s="46" t="s">
        <v>123</v>
      </c>
      <c r="AK174" s="46" t="s">
        <v>123</v>
      </c>
      <c r="AL174" s="46" t="s">
        <v>123</v>
      </c>
      <c r="AM174" s="46">
        <v>21.7684</v>
      </c>
    </row>
    <row r="175" spans="1:39" hidden="1" outlineLevel="1">
      <c r="A175" s="9">
        <v>45536</v>
      </c>
      <c r="B175" s="46">
        <v>35.851799999999997</v>
      </c>
      <c r="C175" s="46">
        <v>37.722000000000001</v>
      </c>
      <c r="D175" s="46">
        <v>42.152900000000002</v>
      </c>
      <c r="E175" s="46">
        <v>37.452199999999998</v>
      </c>
      <c r="F175" s="46">
        <v>37.936199999999999</v>
      </c>
      <c r="G175" s="46">
        <v>28.8535</v>
      </c>
      <c r="H175" s="46">
        <v>39.705599999999997</v>
      </c>
      <c r="I175" s="46">
        <v>37.7211</v>
      </c>
      <c r="J175" s="46">
        <v>42.142299999999999</v>
      </c>
      <c r="K175" s="46">
        <v>37.452199999999998</v>
      </c>
      <c r="L175" s="46">
        <v>37.936199999999999</v>
      </c>
      <c r="M175" s="46">
        <v>28.8535</v>
      </c>
      <c r="N175" s="46">
        <v>39.705599999999997</v>
      </c>
      <c r="O175" s="46">
        <v>51.353400000000001</v>
      </c>
      <c r="P175" s="46">
        <v>51.353400000000001</v>
      </c>
      <c r="Q175" s="46" t="s">
        <v>123</v>
      </c>
      <c r="R175" s="46" t="s">
        <v>123</v>
      </c>
      <c r="S175" s="46" t="s">
        <v>123</v>
      </c>
      <c r="T175" s="46" t="s">
        <v>123</v>
      </c>
      <c r="U175" s="46">
        <v>7.97</v>
      </c>
      <c r="V175" s="46">
        <v>0</v>
      </c>
      <c r="W175" s="46">
        <v>7.97</v>
      </c>
      <c r="X175" s="46">
        <v>0</v>
      </c>
      <c r="Y175" s="46">
        <v>0</v>
      </c>
      <c r="Z175" s="46">
        <v>7.97</v>
      </c>
      <c r="AA175" s="46">
        <v>7.97</v>
      </c>
      <c r="AB175" s="46">
        <v>0</v>
      </c>
      <c r="AC175" s="46">
        <v>7.97</v>
      </c>
      <c r="AD175" s="46">
        <v>0</v>
      </c>
      <c r="AE175" s="46">
        <v>0</v>
      </c>
      <c r="AF175" s="46">
        <v>7.97</v>
      </c>
      <c r="AG175" s="46">
        <v>0</v>
      </c>
      <c r="AH175" s="46">
        <v>0</v>
      </c>
      <c r="AI175" s="46" t="s">
        <v>123</v>
      </c>
      <c r="AJ175" s="46" t="s">
        <v>123</v>
      </c>
      <c r="AK175" s="46" t="s">
        <v>123</v>
      </c>
      <c r="AL175" s="46" t="s">
        <v>123</v>
      </c>
      <c r="AM175" s="46">
        <v>21.440799999999999</v>
      </c>
    </row>
    <row r="176" spans="1:39" hidden="1" outlineLevel="1">
      <c r="A176" s="9">
        <v>45566</v>
      </c>
      <c r="B176" s="46">
        <v>36.807299999999998</v>
      </c>
      <c r="C176" s="46">
        <v>38.026800000000001</v>
      </c>
      <c r="D176" s="46">
        <v>41.995600000000003</v>
      </c>
      <c r="E176" s="46">
        <v>37.899299999999997</v>
      </c>
      <c r="F176" s="46">
        <v>38.153799999999997</v>
      </c>
      <c r="G176" s="46">
        <v>29.894400000000001</v>
      </c>
      <c r="H176" s="46">
        <v>37.930599999999998</v>
      </c>
      <c r="I176" s="46">
        <v>38.026600000000002</v>
      </c>
      <c r="J176" s="46">
        <v>41.994399999999999</v>
      </c>
      <c r="K176" s="46">
        <v>37.899299999999997</v>
      </c>
      <c r="L176" s="46">
        <v>38.153799999999997</v>
      </c>
      <c r="M176" s="46">
        <v>29.894400000000001</v>
      </c>
      <c r="N176" s="46">
        <v>37.930599999999998</v>
      </c>
      <c r="O176" s="46">
        <v>43.453299999999999</v>
      </c>
      <c r="P176" s="46">
        <v>43.453299999999999</v>
      </c>
      <c r="Q176" s="46" t="s">
        <v>123</v>
      </c>
      <c r="R176" s="46" t="s">
        <v>123</v>
      </c>
      <c r="S176" s="46" t="s">
        <v>123</v>
      </c>
      <c r="T176" s="46" t="s">
        <v>123</v>
      </c>
      <c r="U176" s="46">
        <v>9.5175000000000001</v>
      </c>
      <c r="V176" s="46">
        <v>0</v>
      </c>
      <c r="W176" s="46">
        <v>9.5175000000000001</v>
      </c>
      <c r="X176" s="46">
        <v>0</v>
      </c>
      <c r="Y176" s="46">
        <v>0</v>
      </c>
      <c r="Z176" s="46">
        <v>9.5175000000000001</v>
      </c>
      <c r="AA176" s="46">
        <v>9.5175000000000001</v>
      </c>
      <c r="AB176" s="46">
        <v>0</v>
      </c>
      <c r="AC176" s="46">
        <v>9.5175000000000001</v>
      </c>
      <c r="AD176" s="46">
        <v>0</v>
      </c>
      <c r="AE176" s="46">
        <v>0</v>
      </c>
      <c r="AF176" s="46">
        <v>9.5175000000000001</v>
      </c>
      <c r="AG176" s="46">
        <v>0</v>
      </c>
      <c r="AH176" s="46">
        <v>0</v>
      </c>
      <c r="AI176" s="46" t="s">
        <v>123</v>
      </c>
      <c r="AJ176" s="46" t="s">
        <v>123</v>
      </c>
      <c r="AK176" s="46" t="s">
        <v>123</v>
      </c>
      <c r="AL176" s="46" t="s">
        <v>123</v>
      </c>
      <c r="AM176" s="46">
        <v>21.441299999999998</v>
      </c>
    </row>
    <row r="177" spans="1:39" hidden="1" outlineLevel="1">
      <c r="A177" s="9">
        <v>45597</v>
      </c>
      <c r="B177" s="46">
        <v>36.162399999999998</v>
      </c>
      <c r="C177" s="46">
        <v>37.256900000000002</v>
      </c>
      <c r="D177" s="46">
        <v>41.159700000000001</v>
      </c>
      <c r="E177" s="46">
        <v>37.136200000000002</v>
      </c>
      <c r="F177" s="46">
        <v>37.538499999999999</v>
      </c>
      <c r="G177" s="46">
        <v>26.0944</v>
      </c>
      <c r="H177" s="46">
        <v>37.745699999999999</v>
      </c>
      <c r="I177" s="46">
        <v>37.256500000000003</v>
      </c>
      <c r="J177" s="46">
        <v>41.154600000000002</v>
      </c>
      <c r="K177" s="46">
        <v>37.136200000000002</v>
      </c>
      <c r="L177" s="46">
        <v>37.538499999999999</v>
      </c>
      <c r="M177" s="46">
        <v>26.0944</v>
      </c>
      <c r="N177" s="46">
        <v>37.745699999999999</v>
      </c>
      <c r="O177" s="46">
        <v>44.354599999999998</v>
      </c>
      <c r="P177" s="46">
        <v>44.354599999999998</v>
      </c>
      <c r="Q177" s="46" t="s">
        <v>123</v>
      </c>
      <c r="R177" s="46" t="s">
        <v>123</v>
      </c>
      <c r="S177" s="46" t="s">
        <v>123</v>
      </c>
      <c r="T177" s="46" t="s">
        <v>123</v>
      </c>
      <c r="U177" s="46">
        <v>9.5924999999999994</v>
      </c>
      <c r="V177" s="46">
        <v>0</v>
      </c>
      <c r="W177" s="46">
        <v>9.5924999999999994</v>
      </c>
      <c r="X177" s="46">
        <v>0</v>
      </c>
      <c r="Y177" s="46">
        <v>0</v>
      </c>
      <c r="Z177" s="46">
        <v>9.5924999999999994</v>
      </c>
      <c r="AA177" s="46">
        <v>9.5924999999999994</v>
      </c>
      <c r="AB177" s="46">
        <v>0</v>
      </c>
      <c r="AC177" s="46">
        <v>9.5924999999999994</v>
      </c>
      <c r="AD177" s="46">
        <v>0</v>
      </c>
      <c r="AE177" s="46">
        <v>0</v>
      </c>
      <c r="AF177" s="46">
        <v>9.5924999999999994</v>
      </c>
      <c r="AG177" s="46">
        <v>0</v>
      </c>
      <c r="AH177" s="46">
        <v>0</v>
      </c>
      <c r="AI177" s="46" t="s">
        <v>123</v>
      </c>
      <c r="AJ177" s="46" t="s">
        <v>123</v>
      </c>
      <c r="AK177" s="46" t="s">
        <v>123</v>
      </c>
      <c r="AL177" s="46" t="s">
        <v>123</v>
      </c>
      <c r="AM177" s="46">
        <v>21.0303</v>
      </c>
    </row>
    <row r="178" spans="1:39">
      <c r="A178" s="9">
        <v>45627</v>
      </c>
      <c r="B178" s="46">
        <v>36.236600000000003</v>
      </c>
      <c r="C178" s="46">
        <v>37.096499999999999</v>
      </c>
      <c r="D178" s="46">
        <v>41.858899999999998</v>
      </c>
      <c r="E178" s="46">
        <v>36.9435</v>
      </c>
      <c r="F178" s="46">
        <v>37.292099999999998</v>
      </c>
      <c r="G178" s="46">
        <v>25.8979</v>
      </c>
      <c r="H178" s="46">
        <v>41.563499999999998</v>
      </c>
      <c r="I178" s="46">
        <v>37.096400000000003</v>
      </c>
      <c r="J178" s="46">
        <v>41.858199999999997</v>
      </c>
      <c r="K178" s="46">
        <v>36.9435</v>
      </c>
      <c r="L178" s="46">
        <v>37.292099999999998</v>
      </c>
      <c r="M178" s="46">
        <v>25.8979</v>
      </c>
      <c r="N178" s="46">
        <v>41.563499999999998</v>
      </c>
      <c r="O178" s="46">
        <v>42.698</v>
      </c>
      <c r="P178" s="46">
        <v>42.698</v>
      </c>
      <c r="Q178" s="46" t="s">
        <v>123</v>
      </c>
      <c r="R178" s="46" t="s">
        <v>123</v>
      </c>
      <c r="S178" s="46" t="s">
        <v>123</v>
      </c>
      <c r="T178" s="46" t="s">
        <v>123</v>
      </c>
      <c r="U178" s="46">
        <v>8.2528000000000006</v>
      </c>
      <c r="V178" s="46">
        <v>0</v>
      </c>
      <c r="W178" s="46">
        <v>8.2528000000000006</v>
      </c>
      <c r="X178" s="46">
        <v>0</v>
      </c>
      <c r="Y178" s="46">
        <v>0</v>
      </c>
      <c r="Z178" s="46">
        <v>8.2528000000000006</v>
      </c>
      <c r="AA178" s="46">
        <v>8.2528000000000006</v>
      </c>
      <c r="AB178" s="46">
        <v>0</v>
      </c>
      <c r="AC178" s="46">
        <v>8.2528000000000006</v>
      </c>
      <c r="AD178" s="46">
        <v>0</v>
      </c>
      <c r="AE178" s="46">
        <v>0</v>
      </c>
      <c r="AF178" s="46">
        <v>8.2528000000000006</v>
      </c>
      <c r="AG178" s="46">
        <v>0</v>
      </c>
      <c r="AH178" s="46">
        <v>0</v>
      </c>
      <c r="AI178" s="46" t="s">
        <v>123</v>
      </c>
      <c r="AJ178" s="46" t="s">
        <v>123</v>
      </c>
      <c r="AK178" s="46" t="s">
        <v>123</v>
      </c>
      <c r="AL178" s="46" t="s">
        <v>123</v>
      </c>
      <c r="AM178" s="46">
        <v>20.9679</v>
      </c>
    </row>
    <row r="179" spans="1:39">
      <c r="A179" s="9">
        <v>45658</v>
      </c>
      <c r="B179" s="46">
        <v>36.089100000000002</v>
      </c>
      <c r="C179" s="46">
        <v>37.7408</v>
      </c>
      <c r="D179" s="46">
        <v>41.244</v>
      </c>
      <c r="E179" s="46">
        <v>37.627099999999999</v>
      </c>
      <c r="F179" s="46">
        <v>37.938899999999997</v>
      </c>
      <c r="G179" s="46">
        <v>29.922599999999999</v>
      </c>
      <c r="H179" s="46">
        <v>35.7301</v>
      </c>
      <c r="I179" s="46">
        <v>37.740600000000001</v>
      </c>
      <c r="J179" s="46">
        <v>41.242199999999997</v>
      </c>
      <c r="K179" s="46">
        <v>37.627099999999999</v>
      </c>
      <c r="L179" s="46">
        <v>37.938899999999997</v>
      </c>
      <c r="M179" s="46">
        <v>29.922599999999999</v>
      </c>
      <c r="N179" s="46">
        <v>35.7301</v>
      </c>
      <c r="O179" s="46">
        <v>43.062199999999997</v>
      </c>
      <c r="P179" s="46">
        <v>43.062199999999997</v>
      </c>
      <c r="Q179" s="46" t="s">
        <v>123</v>
      </c>
      <c r="R179" s="46" t="s">
        <v>123</v>
      </c>
      <c r="S179" s="46" t="s">
        <v>123</v>
      </c>
      <c r="T179" s="46" t="s">
        <v>123</v>
      </c>
      <c r="U179" s="46">
        <v>13.5982</v>
      </c>
      <c r="V179" s="46">
        <v>0</v>
      </c>
      <c r="W179" s="46">
        <v>13.5982</v>
      </c>
      <c r="X179" s="46">
        <v>0</v>
      </c>
      <c r="Y179" s="46">
        <v>0</v>
      </c>
      <c r="Z179" s="46">
        <v>13.5982</v>
      </c>
      <c r="AA179" s="46">
        <v>13.5982</v>
      </c>
      <c r="AB179" s="46">
        <v>0</v>
      </c>
      <c r="AC179" s="46">
        <v>13.5982</v>
      </c>
      <c r="AD179" s="46">
        <v>0</v>
      </c>
      <c r="AE179" s="46">
        <v>0</v>
      </c>
      <c r="AF179" s="46">
        <v>13.5982</v>
      </c>
      <c r="AG179" s="46">
        <v>0</v>
      </c>
      <c r="AH179" s="46">
        <v>0</v>
      </c>
      <c r="AI179" s="46" t="s">
        <v>123</v>
      </c>
      <c r="AJ179" s="46" t="s">
        <v>123</v>
      </c>
      <c r="AK179" s="46" t="s">
        <v>123</v>
      </c>
      <c r="AL179" s="46" t="s">
        <v>123</v>
      </c>
      <c r="AM179" s="46">
        <v>21.110299999999999</v>
      </c>
    </row>
    <row r="180" spans="1:39">
      <c r="A180" s="9">
        <v>45689</v>
      </c>
      <c r="B180" s="46">
        <v>37.024900000000002</v>
      </c>
      <c r="C180" s="46">
        <v>37.961199999999998</v>
      </c>
      <c r="D180" s="46">
        <v>41.429600000000001</v>
      </c>
      <c r="E180" s="46">
        <v>37.845100000000002</v>
      </c>
      <c r="F180" s="46">
        <v>38.101700000000001</v>
      </c>
      <c r="G180" s="46">
        <v>30.055700000000002</v>
      </c>
      <c r="H180" s="46">
        <v>40.228900000000003</v>
      </c>
      <c r="I180" s="46">
        <v>37.960700000000003</v>
      </c>
      <c r="J180" s="46">
        <v>41.417200000000001</v>
      </c>
      <c r="K180" s="46">
        <v>37.845100000000002</v>
      </c>
      <c r="L180" s="46">
        <v>38.101700000000001</v>
      </c>
      <c r="M180" s="46">
        <v>30.055700000000002</v>
      </c>
      <c r="N180" s="46">
        <v>40.228900000000003</v>
      </c>
      <c r="O180" s="46">
        <v>52.448500000000003</v>
      </c>
      <c r="P180" s="46">
        <v>52.448500000000003</v>
      </c>
      <c r="Q180" s="46" t="s">
        <v>123</v>
      </c>
      <c r="R180" s="46" t="s">
        <v>123</v>
      </c>
      <c r="S180" s="46" t="s">
        <v>123</v>
      </c>
      <c r="T180" s="46" t="s">
        <v>123</v>
      </c>
      <c r="U180" s="46">
        <v>8.0760000000000005</v>
      </c>
      <c r="V180" s="46">
        <v>0</v>
      </c>
      <c r="W180" s="46">
        <v>8.0760000000000005</v>
      </c>
      <c r="X180" s="46">
        <v>0</v>
      </c>
      <c r="Y180" s="46">
        <v>0</v>
      </c>
      <c r="Z180" s="46">
        <v>8.0760000000000005</v>
      </c>
      <c r="AA180" s="46">
        <v>8.0760000000000005</v>
      </c>
      <c r="AB180" s="46">
        <v>0</v>
      </c>
      <c r="AC180" s="46">
        <v>8.0760000000000005</v>
      </c>
      <c r="AD180" s="46">
        <v>0</v>
      </c>
      <c r="AE180" s="46">
        <v>0</v>
      </c>
      <c r="AF180" s="46">
        <v>8.0760000000000005</v>
      </c>
      <c r="AG180" s="46">
        <v>0</v>
      </c>
      <c r="AH180" s="46">
        <v>0</v>
      </c>
      <c r="AI180" s="46" t="s">
        <v>123</v>
      </c>
      <c r="AJ180" s="46" t="s">
        <v>123</v>
      </c>
      <c r="AK180" s="46" t="s">
        <v>123</v>
      </c>
      <c r="AL180" s="46" t="s">
        <v>123</v>
      </c>
      <c r="AM180" s="46">
        <v>21.002800000000001</v>
      </c>
    </row>
    <row r="181" spans="1:39">
      <c r="A181" s="9">
        <v>45717</v>
      </c>
      <c r="B181" s="46">
        <v>36.882100000000001</v>
      </c>
      <c r="C181" s="46">
        <v>38.023800000000001</v>
      </c>
      <c r="D181" s="46">
        <v>41.247</v>
      </c>
      <c r="E181" s="46">
        <v>37.920400000000001</v>
      </c>
      <c r="F181" s="46">
        <v>38.195099999999996</v>
      </c>
      <c r="G181" s="46">
        <v>29.219799999999999</v>
      </c>
      <c r="H181" s="46">
        <v>41.117800000000003</v>
      </c>
      <c r="I181" s="46">
        <v>38.023299999999999</v>
      </c>
      <c r="J181" s="46">
        <v>41.234999999999999</v>
      </c>
      <c r="K181" s="46">
        <v>37.920400000000001</v>
      </c>
      <c r="L181" s="46">
        <v>38.195099999999996</v>
      </c>
      <c r="M181" s="46">
        <v>29.219799999999999</v>
      </c>
      <c r="N181" s="46">
        <v>41.117800000000003</v>
      </c>
      <c r="O181" s="46">
        <v>53.296900000000001</v>
      </c>
      <c r="P181" s="46">
        <v>53.296900000000001</v>
      </c>
      <c r="Q181" s="46" t="s">
        <v>123</v>
      </c>
      <c r="R181" s="46" t="s">
        <v>123</v>
      </c>
      <c r="S181" s="46" t="s">
        <v>123</v>
      </c>
      <c r="T181" s="46" t="s">
        <v>123</v>
      </c>
      <c r="U181" s="46">
        <v>10.343400000000001</v>
      </c>
      <c r="V181" s="46">
        <v>0</v>
      </c>
      <c r="W181" s="46">
        <v>10.343400000000001</v>
      </c>
      <c r="X181" s="46">
        <v>0</v>
      </c>
      <c r="Y181" s="46">
        <v>0</v>
      </c>
      <c r="Z181" s="46">
        <v>10.343400000000001</v>
      </c>
      <c r="AA181" s="46">
        <v>10.343400000000001</v>
      </c>
      <c r="AB181" s="46">
        <v>0</v>
      </c>
      <c r="AC181" s="46">
        <v>10.343400000000001</v>
      </c>
      <c r="AD181" s="46">
        <v>0</v>
      </c>
      <c r="AE181" s="46">
        <v>0</v>
      </c>
      <c r="AF181" s="46">
        <v>10.343400000000001</v>
      </c>
      <c r="AG181" s="46">
        <v>0</v>
      </c>
      <c r="AH181" s="46">
        <v>0</v>
      </c>
      <c r="AI181" s="46" t="s">
        <v>123</v>
      </c>
      <c r="AJ181" s="46" t="s">
        <v>123</v>
      </c>
      <c r="AK181" s="46" t="s">
        <v>123</v>
      </c>
      <c r="AL181" s="46" t="s">
        <v>123</v>
      </c>
      <c r="AM181" s="46">
        <v>20.331700000000001</v>
      </c>
    </row>
    <row r="182" spans="1:39">
      <c r="A182" s="9">
        <v>45748</v>
      </c>
      <c r="B182" s="46">
        <v>36.5227</v>
      </c>
      <c r="C182" s="46">
        <v>38.000100000000003</v>
      </c>
      <c r="D182" s="46">
        <v>41.150100000000002</v>
      </c>
      <c r="E182" s="46">
        <v>37.892000000000003</v>
      </c>
      <c r="F182" s="46">
        <v>38.130499999999998</v>
      </c>
      <c r="G182" s="46">
        <v>32.730899999999998</v>
      </c>
      <c r="H182" s="46">
        <v>35.983400000000003</v>
      </c>
      <c r="I182" s="46">
        <v>37.999299999999998</v>
      </c>
      <c r="J182" s="46">
        <v>41.132100000000001</v>
      </c>
      <c r="K182" s="46">
        <v>37.892000000000003</v>
      </c>
      <c r="L182" s="46">
        <v>38.130499999999998</v>
      </c>
      <c r="M182" s="46">
        <v>32.730899999999998</v>
      </c>
      <c r="N182" s="46">
        <v>35.983400000000003</v>
      </c>
      <c r="O182" s="46">
        <v>51.01</v>
      </c>
      <c r="P182" s="46">
        <v>51.01</v>
      </c>
      <c r="Q182" s="46" t="s">
        <v>123</v>
      </c>
      <c r="R182" s="46" t="s">
        <v>123</v>
      </c>
      <c r="S182" s="46" t="s">
        <v>123</v>
      </c>
      <c r="T182" s="46" t="s">
        <v>123</v>
      </c>
      <c r="U182" s="46">
        <v>10.8497</v>
      </c>
      <c r="V182" s="46">
        <v>0</v>
      </c>
      <c r="W182" s="46">
        <v>10.8497</v>
      </c>
      <c r="X182" s="46">
        <v>0</v>
      </c>
      <c r="Y182" s="46">
        <v>0</v>
      </c>
      <c r="Z182" s="46">
        <v>10.8497</v>
      </c>
      <c r="AA182" s="46">
        <v>10.8497</v>
      </c>
      <c r="AB182" s="46">
        <v>0</v>
      </c>
      <c r="AC182" s="46">
        <v>10.8497</v>
      </c>
      <c r="AD182" s="46">
        <v>0</v>
      </c>
      <c r="AE182" s="46">
        <v>0</v>
      </c>
      <c r="AF182" s="46">
        <v>10.8497</v>
      </c>
      <c r="AG182" s="46">
        <v>0</v>
      </c>
      <c r="AH182" s="46">
        <v>0</v>
      </c>
      <c r="AI182" s="46" t="s">
        <v>123</v>
      </c>
      <c r="AJ182" s="46" t="s">
        <v>123</v>
      </c>
      <c r="AK182" s="46" t="s">
        <v>123</v>
      </c>
      <c r="AL182" s="46" t="s">
        <v>123</v>
      </c>
      <c r="AM182" s="46">
        <v>20.880500000000001</v>
      </c>
    </row>
    <row r="183" spans="1:39">
      <c r="A183" s="9">
        <v>45778</v>
      </c>
      <c r="B183" s="46">
        <v>37.058700000000002</v>
      </c>
      <c r="C183" s="46">
        <v>37.881599999999999</v>
      </c>
      <c r="D183" s="46">
        <v>40.192</v>
      </c>
      <c r="E183" s="46">
        <v>37.805100000000003</v>
      </c>
      <c r="F183" s="46">
        <v>38.100499999999997</v>
      </c>
      <c r="G183" s="46">
        <v>30.255500000000001</v>
      </c>
      <c r="H183" s="46">
        <v>39.076300000000003</v>
      </c>
      <c r="I183" s="46">
        <v>37.880800000000001</v>
      </c>
      <c r="J183" s="46">
        <v>40.171799999999998</v>
      </c>
      <c r="K183" s="46">
        <v>37.805100000000003</v>
      </c>
      <c r="L183" s="46">
        <v>38.100499999999997</v>
      </c>
      <c r="M183" s="46">
        <v>30.255500000000001</v>
      </c>
      <c r="N183" s="46">
        <v>39.076300000000003</v>
      </c>
      <c r="O183" s="46">
        <v>51.766100000000002</v>
      </c>
      <c r="P183" s="46">
        <v>51.766100000000002</v>
      </c>
      <c r="Q183" s="46" t="s">
        <v>123</v>
      </c>
      <c r="R183" s="46" t="s">
        <v>123</v>
      </c>
      <c r="S183" s="46" t="s">
        <v>123</v>
      </c>
      <c r="T183" s="46" t="s">
        <v>123</v>
      </c>
      <c r="U183" s="46">
        <v>9.8693000000000008</v>
      </c>
      <c r="V183" s="46">
        <v>0</v>
      </c>
      <c r="W183" s="46">
        <v>9.8693000000000008</v>
      </c>
      <c r="X183" s="46">
        <v>0</v>
      </c>
      <c r="Y183" s="46">
        <v>0</v>
      </c>
      <c r="Z183" s="46">
        <v>9.8693000000000008</v>
      </c>
      <c r="AA183" s="46">
        <v>9.8693000000000008</v>
      </c>
      <c r="AB183" s="46">
        <v>0</v>
      </c>
      <c r="AC183" s="46">
        <v>9.8693000000000008</v>
      </c>
      <c r="AD183" s="46">
        <v>0</v>
      </c>
      <c r="AE183" s="46">
        <v>0</v>
      </c>
      <c r="AF183" s="46">
        <v>9.8693000000000008</v>
      </c>
      <c r="AG183" s="46">
        <v>0</v>
      </c>
      <c r="AH183" s="46">
        <v>0</v>
      </c>
      <c r="AI183" s="46" t="s">
        <v>123</v>
      </c>
      <c r="AJ183" s="46" t="s">
        <v>123</v>
      </c>
      <c r="AK183" s="46" t="s">
        <v>123</v>
      </c>
      <c r="AL183" s="46" t="s">
        <v>123</v>
      </c>
      <c r="AM183" s="46">
        <v>22.132100000000001</v>
      </c>
    </row>
    <row r="184" spans="1:39">
      <c r="A184" s="9">
        <v>45809</v>
      </c>
      <c r="B184" s="46">
        <v>36.948</v>
      </c>
      <c r="C184" s="46">
        <v>37.777000000000001</v>
      </c>
      <c r="D184" s="46">
        <v>40.7943</v>
      </c>
      <c r="E184" s="46">
        <v>37.672400000000003</v>
      </c>
      <c r="F184" s="46">
        <v>37.923900000000003</v>
      </c>
      <c r="G184" s="46">
        <v>30.3188</v>
      </c>
      <c r="H184" s="46">
        <v>41.488100000000003</v>
      </c>
      <c r="I184" s="46">
        <v>37.777299999999997</v>
      </c>
      <c r="J184" s="46">
        <v>40.809899999999999</v>
      </c>
      <c r="K184" s="46">
        <v>37.672400000000003</v>
      </c>
      <c r="L184" s="46">
        <v>37.923900000000003</v>
      </c>
      <c r="M184" s="46">
        <v>30.3188</v>
      </c>
      <c r="N184" s="46">
        <v>41.488100000000003</v>
      </c>
      <c r="O184" s="46">
        <v>32.329700000000003</v>
      </c>
      <c r="P184" s="46">
        <v>32.329700000000003</v>
      </c>
      <c r="Q184" s="46" t="s">
        <v>123</v>
      </c>
      <c r="R184" s="46" t="s">
        <v>123</v>
      </c>
      <c r="S184" s="46" t="s">
        <v>123</v>
      </c>
      <c r="T184" s="46" t="s">
        <v>123</v>
      </c>
      <c r="U184" s="46">
        <v>8.6295000000000002</v>
      </c>
      <c r="V184" s="46">
        <v>0</v>
      </c>
      <c r="W184" s="46">
        <v>8.6295000000000002</v>
      </c>
      <c r="X184" s="46">
        <v>0</v>
      </c>
      <c r="Y184" s="46">
        <v>0</v>
      </c>
      <c r="Z184" s="46">
        <v>8.6295000000000002</v>
      </c>
      <c r="AA184" s="46">
        <v>8.6295000000000002</v>
      </c>
      <c r="AB184" s="46">
        <v>0</v>
      </c>
      <c r="AC184" s="46">
        <v>8.6295000000000002</v>
      </c>
      <c r="AD184" s="46">
        <v>0</v>
      </c>
      <c r="AE184" s="46">
        <v>0</v>
      </c>
      <c r="AF184" s="46">
        <v>8.6295000000000002</v>
      </c>
      <c r="AG184" s="46">
        <v>0</v>
      </c>
      <c r="AH184" s="46">
        <v>0</v>
      </c>
      <c r="AI184" s="46" t="s">
        <v>123</v>
      </c>
      <c r="AJ184" s="46" t="s">
        <v>123</v>
      </c>
      <c r="AK184" s="46" t="s">
        <v>123</v>
      </c>
      <c r="AL184" s="46" t="s">
        <v>123</v>
      </c>
      <c r="AM184" s="46">
        <v>21.613199999999999</v>
      </c>
    </row>
    <row r="185" spans="1:39">
      <c r="A185" s="9">
        <v>45839</v>
      </c>
      <c r="B185" s="46">
        <v>36.066600000000001</v>
      </c>
      <c r="C185" s="46">
        <v>37.976399999999998</v>
      </c>
      <c r="D185" s="46">
        <v>40.3476</v>
      </c>
      <c r="E185" s="46">
        <v>37.896299999999997</v>
      </c>
      <c r="F185" s="46">
        <v>38.06</v>
      </c>
      <c r="G185" s="46">
        <v>34.829099999999997</v>
      </c>
      <c r="H185" s="46">
        <v>36.398600000000002</v>
      </c>
      <c r="I185" s="46">
        <v>37.976599999999998</v>
      </c>
      <c r="J185" s="46">
        <v>40.358199999999997</v>
      </c>
      <c r="K185" s="46">
        <v>37.896299999999997</v>
      </c>
      <c r="L185" s="46">
        <v>38.06</v>
      </c>
      <c r="M185" s="46">
        <v>34.829099999999997</v>
      </c>
      <c r="N185" s="46">
        <v>36.398600000000002</v>
      </c>
      <c r="O185" s="46">
        <v>34.061700000000002</v>
      </c>
      <c r="P185" s="46">
        <v>34.061700000000002</v>
      </c>
      <c r="Q185" s="46" t="s">
        <v>123</v>
      </c>
      <c r="R185" s="46" t="s">
        <v>123</v>
      </c>
      <c r="S185" s="46" t="s">
        <v>123</v>
      </c>
      <c r="T185" s="46" t="s">
        <v>123</v>
      </c>
      <c r="U185" s="46">
        <v>9.5073000000000008</v>
      </c>
      <c r="V185" s="46">
        <v>0</v>
      </c>
      <c r="W185" s="46">
        <v>9.5073000000000008</v>
      </c>
      <c r="X185" s="46">
        <v>0</v>
      </c>
      <c r="Y185" s="46">
        <v>0</v>
      </c>
      <c r="Z185" s="46">
        <v>9.5073000000000008</v>
      </c>
      <c r="AA185" s="46">
        <v>9.5073000000000008</v>
      </c>
      <c r="AB185" s="46">
        <v>0</v>
      </c>
      <c r="AC185" s="46">
        <v>9.5073000000000008</v>
      </c>
      <c r="AD185" s="46">
        <v>0</v>
      </c>
      <c r="AE185" s="46">
        <v>0</v>
      </c>
      <c r="AF185" s="46">
        <v>9.5073000000000008</v>
      </c>
      <c r="AG185" s="46">
        <v>0</v>
      </c>
      <c r="AH185" s="46">
        <v>0</v>
      </c>
      <c r="AI185" s="46" t="s">
        <v>123</v>
      </c>
      <c r="AJ185" s="46" t="s">
        <v>123</v>
      </c>
      <c r="AK185" s="46" t="s">
        <v>123</v>
      </c>
      <c r="AL185" s="46" t="s">
        <v>123</v>
      </c>
      <c r="AM185" s="46">
        <v>20.975899999999999</v>
      </c>
    </row>
    <row r="186" spans="1:39">
      <c r="A186" s="9">
        <v>45870</v>
      </c>
      <c r="B186" s="46">
        <v>36.373199999999997</v>
      </c>
      <c r="C186" s="46">
        <v>37.725299999999997</v>
      </c>
      <c r="D186" s="46">
        <v>39.436100000000003</v>
      </c>
      <c r="E186" s="46">
        <v>37.67</v>
      </c>
      <c r="F186" s="46">
        <v>37.899900000000002</v>
      </c>
      <c r="G186" s="46">
        <v>31.0274</v>
      </c>
      <c r="H186" s="46">
        <v>40.695399999999999</v>
      </c>
      <c r="I186" s="46">
        <v>37.729900000000001</v>
      </c>
      <c r="J186" s="46">
        <v>39.591999999999999</v>
      </c>
      <c r="K186" s="46">
        <v>37.67</v>
      </c>
      <c r="L186" s="46">
        <v>37.899900000000002</v>
      </c>
      <c r="M186" s="46">
        <v>31.0274</v>
      </c>
      <c r="N186" s="46">
        <v>40.695399999999999</v>
      </c>
      <c r="O186" s="46">
        <v>5.6295000000000002</v>
      </c>
      <c r="P186" s="46">
        <v>5.6295000000000002</v>
      </c>
      <c r="Q186" s="46" t="s">
        <v>123</v>
      </c>
      <c r="R186" s="46" t="s">
        <v>123</v>
      </c>
      <c r="S186" s="46" t="s">
        <v>123</v>
      </c>
      <c r="T186" s="46" t="s">
        <v>123</v>
      </c>
      <c r="U186" s="46">
        <v>9.1577999999999999</v>
      </c>
      <c r="V186" s="46">
        <v>0</v>
      </c>
      <c r="W186" s="46">
        <v>9.1577999999999999</v>
      </c>
      <c r="X186" s="46">
        <v>0</v>
      </c>
      <c r="Y186" s="46">
        <v>0</v>
      </c>
      <c r="Z186" s="46">
        <v>9.1577999999999999</v>
      </c>
      <c r="AA186" s="46">
        <v>9.1577999999999999</v>
      </c>
      <c r="AB186" s="46">
        <v>0</v>
      </c>
      <c r="AC186" s="46">
        <v>9.1577999999999999</v>
      </c>
      <c r="AD186" s="46">
        <v>0</v>
      </c>
      <c r="AE186" s="46">
        <v>0</v>
      </c>
      <c r="AF186" s="46">
        <v>9.1577999999999999</v>
      </c>
      <c r="AG186" s="46">
        <v>0</v>
      </c>
      <c r="AH186" s="46">
        <v>0</v>
      </c>
      <c r="AI186" s="46" t="s">
        <v>123</v>
      </c>
      <c r="AJ186" s="46" t="s">
        <v>123</v>
      </c>
      <c r="AK186" s="46" t="s">
        <v>123</v>
      </c>
      <c r="AL186" s="46" t="s">
        <v>123</v>
      </c>
      <c r="AM186" s="46">
        <v>20.834499999999998</v>
      </c>
    </row>
    <row r="187" spans="1:39">
      <c r="A187" s="9">
        <v>45901</v>
      </c>
      <c r="B187" s="46">
        <v>36.227899999999998</v>
      </c>
      <c r="C187" s="46">
        <v>37.639299999999999</v>
      </c>
      <c r="D187" s="46">
        <v>39.447499999999998</v>
      </c>
      <c r="E187" s="46">
        <v>37.5717</v>
      </c>
      <c r="F187" s="46">
        <v>37.767800000000001</v>
      </c>
      <c r="G187" s="46">
        <v>32.331099999999999</v>
      </c>
      <c r="H187" s="46">
        <v>39.283799999999999</v>
      </c>
      <c r="I187" s="46">
        <v>37.644500000000001</v>
      </c>
      <c r="J187" s="46">
        <v>39.6004</v>
      </c>
      <c r="K187" s="46">
        <v>37.5717</v>
      </c>
      <c r="L187" s="46">
        <v>37.767800000000001</v>
      </c>
      <c r="M187" s="46">
        <v>32.331099999999999</v>
      </c>
      <c r="N187" s="46">
        <v>39.283799999999999</v>
      </c>
      <c r="O187" s="46">
        <v>4.9630999999999998</v>
      </c>
      <c r="P187" s="46">
        <v>4.9630999999999998</v>
      </c>
      <c r="Q187" s="46" t="s">
        <v>123</v>
      </c>
      <c r="R187" s="46" t="s">
        <v>123</v>
      </c>
      <c r="S187" s="46" t="s">
        <v>123</v>
      </c>
      <c r="T187" s="46" t="s">
        <v>123</v>
      </c>
      <c r="U187" s="46">
        <v>8.7955000000000005</v>
      </c>
      <c r="V187" s="46">
        <v>0</v>
      </c>
      <c r="W187" s="46">
        <v>8.7955000000000005</v>
      </c>
      <c r="X187" s="46">
        <v>0</v>
      </c>
      <c r="Y187" s="46">
        <v>0</v>
      </c>
      <c r="Z187" s="46">
        <v>8.7955000000000005</v>
      </c>
      <c r="AA187" s="46">
        <v>8.7955000000000005</v>
      </c>
      <c r="AB187" s="46">
        <v>0</v>
      </c>
      <c r="AC187" s="46">
        <v>8.7955000000000005</v>
      </c>
      <c r="AD187" s="46">
        <v>0</v>
      </c>
      <c r="AE187" s="46">
        <v>0</v>
      </c>
      <c r="AF187" s="46">
        <v>8.7955000000000005</v>
      </c>
      <c r="AG187" s="46">
        <v>0</v>
      </c>
      <c r="AH187" s="46">
        <v>0</v>
      </c>
      <c r="AI187" s="46" t="s">
        <v>123</v>
      </c>
      <c r="AJ187" s="46" t="s">
        <v>123</v>
      </c>
      <c r="AK187" s="46" t="s">
        <v>123</v>
      </c>
      <c r="AL187" s="46" t="s">
        <v>123</v>
      </c>
      <c r="AM187" s="46">
        <v>19.7422</v>
      </c>
    </row>
    <row r="188" spans="1:39">
      <c r="A188" s="9">
        <v>45931</v>
      </c>
      <c r="B188" s="46">
        <v>35.076500000000003</v>
      </c>
      <c r="C188" s="46">
        <v>37.030799999999999</v>
      </c>
      <c r="D188" s="46">
        <v>38.9343</v>
      </c>
      <c r="E188" s="46">
        <v>36.9617</v>
      </c>
      <c r="F188" s="46">
        <v>37.222000000000001</v>
      </c>
      <c r="G188" s="46">
        <v>29.477399999999999</v>
      </c>
      <c r="H188" s="46">
        <v>40.832000000000001</v>
      </c>
      <c r="I188" s="46">
        <v>37.033799999999999</v>
      </c>
      <c r="J188" s="46">
        <v>39.029499999999999</v>
      </c>
      <c r="K188" s="46">
        <v>36.9617</v>
      </c>
      <c r="L188" s="46">
        <v>37.222000000000001</v>
      </c>
      <c r="M188" s="46">
        <v>29.477399999999999</v>
      </c>
      <c r="N188" s="46">
        <v>40.832000000000001</v>
      </c>
      <c r="O188" s="46">
        <v>15.6858</v>
      </c>
      <c r="P188" s="46">
        <v>15.6858</v>
      </c>
      <c r="Q188" s="46" t="s">
        <v>123</v>
      </c>
      <c r="R188" s="46" t="s">
        <v>123</v>
      </c>
      <c r="S188" s="46" t="s">
        <v>123</v>
      </c>
      <c r="T188" s="46" t="s">
        <v>123</v>
      </c>
      <c r="U188" s="46">
        <v>8.6757000000000009</v>
      </c>
      <c r="V188" s="46">
        <v>0</v>
      </c>
      <c r="W188" s="46">
        <v>8.6757000000000009</v>
      </c>
      <c r="X188" s="46">
        <v>0</v>
      </c>
      <c r="Y188" s="46">
        <v>0</v>
      </c>
      <c r="Z188" s="46">
        <v>8.6757000000000009</v>
      </c>
      <c r="AA188" s="46">
        <v>8.6757000000000009</v>
      </c>
      <c r="AB188" s="46">
        <v>0</v>
      </c>
      <c r="AC188" s="46">
        <v>8.6757000000000009</v>
      </c>
      <c r="AD188" s="46">
        <v>0</v>
      </c>
      <c r="AE188" s="46">
        <v>0</v>
      </c>
      <c r="AF188" s="46">
        <v>8.6757000000000009</v>
      </c>
      <c r="AG188" s="46">
        <v>0</v>
      </c>
      <c r="AH188" s="46">
        <v>0</v>
      </c>
      <c r="AI188" s="46" t="s">
        <v>123</v>
      </c>
      <c r="AJ188" s="46" t="s">
        <v>123</v>
      </c>
      <c r="AK188" s="46" t="s">
        <v>123</v>
      </c>
      <c r="AL188" s="46" t="s">
        <v>123</v>
      </c>
      <c r="AM188" s="46">
        <v>19.515699999999999</v>
      </c>
    </row>
    <row r="189" spans="1:39">
      <c r="A189" s="9">
        <v>45962</v>
      </c>
      <c r="B189" s="46">
        <v>35.889299999999999</v>
      </c>
      <c r="C189" s="46">
        <v>36.953899999999997</v>
      </c>
      <c r="D189" s="46">
        <v>38.628500000000003</v>
      </c>
      <c r="E189" s="46">
        <v>36.897399999999998</v>
      </c>
      <c r="F189" s="46">
        <v>37.183900000000001</v>
      </c>
      <c r="G189" s="46">
        <v>28.560700000000001</v>
      </c>
      <c r="H189" s="46">
        <v>40.342300000000002</v>
      </c>
      <c r="I189" s="46">
        <v>36.955300000000001</v>
      </c>
      <c r="J189" s="46">
        <v>38.674399999999999</v>
      </c>
      <c r="K189" s="46">
        <v>36.897399999999998</v>
      </c>
      <c r="L189" s="46">
        <v>37.183900000000001</v>
      </c>
      <c r="M189" s="46">
        <v>28.560700000000001</v>
      </c>
      <c r="N189" s="46">
        <v>40.342300000000002</v>
      </c>
      <c r="O189" s="46">
        <v>4.3718000000000004</v>
      </c>
      <c r="P189" s="46">
        <v>4.3718000000000004</v>
      </c>
      <c r="Q189" s="46" t="s">
        <v>123</v>
      </c>
      <c r="R189" s="46" t="s">
        <v>123</v>
      </c>
      <c r="S189" s="46" t="s">
        <v>123</v>
      </c>
      <c r="T189" s="46" t="s">
        <v>123</v>
      </c>
      <c r="U189" s="46">
        <v>8.3808000000000007</v>
      </c>
      <c r="V189" s="46">
        <v>0</v>
      </c>
      <c r="W189" s="46">
        <v>8.3808000000000007</v>
      </c>
      <c r="X189" s="46">
        <v>0</v>
      </c>
      <c r="Y189" s="46">
        <v>0</v>
      </c>
      <c r="Z189" s="46">
        <v>8.3808000000000007</v>
      </c>
      <c r="AA189" s="46">
        <v>8.3808000000000007</v>
      </c>
      <c r="AB189" s="46">
        <v>0</v>
      </c>
      <c r="AC189" s="46">
        <v>8.3808000000000007</v>
      </c>
      <c r="AD189" s="46">
        <v>0</v>
      </c>
      <c r="AE189" s="46">
        <v>0</v>
      </c>
      <c r="AF189" s="46">
        <v>8.3808000000000007</v>
      </c>
      <c r="AG189" s="46">
        <v>0</v>
      </c>
      <c r="AH189" s="46">
        <v>0</v>
      </c>
      <c r="AI189" s="46" t="s">
        <v>123</v>
      </c>
      <c r="AJ189" s="46" t="s">
        <v>123</v>
      </c>
      <c r="AK189" s="46" t="s">
        <v>123</v>
      </c>
      <c r="AL189" s="46" t="s">
        <v>123</v>
      </c>
      <c r="AM189" s="46">
        <v>19.637699999999999</v>
      </c>
    </row>
    <row r="190" spans="1:39">
      <c r="A190" s="9">
        <v>45992</v>
      </c>
      <c r="B190" s="46">
        <v>35.6997</v>
      </c>
      <c r="C190" s="46">
        <v>36.831499999999998</v>
      </c>
      <c r="D190" s="46">
        <v>38.1569</v>
      </c>
      <c r="E190" s="46">
        <v>36.782600000000002</v>
      </c>
      <c r="F190" s="46">
        <v>37.1877</v>
      </c>
      <c r="G190" s="46">
        <v>27.634799999999998</v>
      </c>
      <c r="H190" s="46">
        <v>39.648800000000001</v>
      </c>
      <c r="I190" s="46">
        <v>36.834800000000001</v>
      </c>
      <c r="J190" s="46">
        <v>38.254899999999999</v>
      </c>
      <c r="K190" s="46">
        <v>36.782600000000002</v>
      </c>
      <c r="L190" s="46">
        <v>37.1877</v>
      </c>
      <c r="M190" s="46">
        <v>27.634799999999998</v>
      </c>
      <c r="N190" s="46">
        <v>39.648800000000001</v>
      </c>
      <c r="O190" s="46">
        <v>13.3164</v>
      </c>
      <c r="P190" s="46">
        <v>13.3164</v>
      </c>
      <c r="Q190" s="46" t="s">
        <v>123</v>
      </c>
      <c r="R190" s="46" t="s">
        <v>123</v>
      </c>
      <c r="S190" s="46" t="s">
        <v>123</v>
      </c>
      <c r="T190" s="46" t="s">
        <v>123</v>
      </c>
      <c r="U190" s="46">
        <v>8.7988</v>
      </c>
      <c r="V190" s="46">
        <v>0</v>
      </c>
      <c r="W190" s="46">
        <v>8.7988</v>
      </c>
      <c r="X190" s="46">
        <v>0</v>
      </c>
      <c r="Y190" s="46">
        <v>0</v>
      </c>
      <c r="Z190" s="46">
        <v>8.7988</v>
      </c>
      <c r="AA190" s="46">
        <v>8.7988</v>
      </c>
      <c r="AB190" s="46">
        <v>0</v>
      </c>
      <c r="AC190" s="46">
        <v>8.7988</v>
      </c>
      <c r="AD190" s="46">
        <v>0</v>
      </c>
      <c r="AE190" s="46">
        <v>0</v>
      </c>
      <c r="AF190" s="46">
        <v>8.7988</v>
      </c>
      <c r="AG190" s="46">
        <v>0</v>
      </c>
      <c r="AH190" s="46">
        <v>0</v>
      </c>
      <c r="AI190" s="46" t="s">
        <v>123</v>
      </c>
      <c r="AJ190" s="46" t="s">
        <v>123</v>
      </c>
      <c r="AK190" s="46" t="s">
        <v>123</v>
      </c>
      <c r="AL190" s="46" t="s">
        <v>123</v>
      </c>
      <c r="AM190" s="46">
        <v>20.211400000000001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5" customWidth="1"/>
    <col min="2" max="2" width="11.44140625" style="21" customWidth="1"/>
    <col min="3" max="15" width="7.44140625" style="21" customWidth="1"/>
    <col min="16" max="16" width="7.88671875" style="21" customWidth="1"/>
    <col min="17" max="16384" width="9.109375" style="21"/>
  </cols>
  <sheetData>
    <row r="1" spans="1:16">
      <c r="A1" s="18" t="s">
        <v>129</v>
      </c>
    </row>
    <row r="2" spans="1:16" ht="5.25" customHeight="1">
      <c r="A2" s="161"/>
    </row>
    <row r="3" spans="1:16" ht="26.25" customHeight="1">
      <c r="A3" s="231" t="s">
        <v>108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</row>
    <row r="4" spans="1:16" ht="12.75" customHeight="1">
      <c r="A4" s="14" t="s">
        <v>128</v>
      </c>
    </row>
    <row r="5" spans="1:16" ht="12.75" customHeight="1">
      <c r="A5" s="15" t="s">
        <v>50</v>
      </c>
    </row>
    <row r="6" spans="1:16" s="20" customFormat="1" ht="15" customHeight="1">
      <c r="A6" s="201" t="s">
        <v>0</v>
      </c>
      <c r="B6" s="190" t="s">
        <v>14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0" customFormat="1" ht="15" customHeight="1">
      <c r="A7" s="202"/>
      <c r="B7" s="190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0" customFormat="1" ht="64.5" customHeight="1">
      <c r="A8" s="203"/>
      <c r="B8" s="190"/>
      <c r="C8" s="48" t="s">
        <v>18</v>
      </c>
      <c r="D8" s="48" t="s">
        <v>10</v>
      </c>
      <c r="E8" s="48" t="s">
        <v>20</v>
      </c>
      <c r="F8" s="48" t="s">
        <v>21</v>
      </c>
      <c r="G8" s="48" t="s">
        <v>13</v>
      </c>
      <c r="H8" s="48" t="s">
        <v>18</v>
      </c>
      <c r="I8" s="48" t="s">
        <v>10</v>
      </c>
      <c r="J8" s="48" t="s">
        <v>20</v>
      </c>
      <c r="K8" s="48" t="s">
        <v>21</v>
      </c>
      <c r="L8" s="48" t="s">
        <v>13</v>
      </c>
      <c r="M8" s="48" t="s">
        <v>18</v>
      </c>
      <c r="N8" s="48" t="s">
        <v>10</v>
      </c>
      <c r="O8" s="48" t="s">
        <v>20</v>
      </c>
      <c r="P8" s="48" t="s">
        <v>21</v>
      </c>
    </row>
    <row r="9" spans="1:16" s="20" customFormat="1" hidden="1">
      <c r="A9" s="114"/>
      <c r="B9" s="113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idden="1" outlineLevel="1">
      <c r="A11" s="9">
        <v>40544</v>
      </c>
      <c r="B11" s="46">
        <v>10.3765</v>
      </c>
      <c r="C11" s="46">
        <v>7.0603999999999996</v>
      </c>
      <c r="D11" s="46">
        <v>13.188599999999999</v>
      </c>
      <c r="E11" s="46">
        <v>15.131399999999999</v>
      </c>
      <c r="F11" s="46">
        <v>15.4857</v>
      </c>
      <c r="G11" s="46">
        <v>10.5036</v>
      </c>
      <c r="H11" s="46">
        <v>6.9452999999999996</v>
      </c>
      <c r="I11" s="46">
        <v>13.363799999999999</v>
      </c>
      <c r="J11" s="46">
        <v>15.131399999999999</v>
      </c>
      <c r="K11" s="46">
        <v>15.4857</v>
      </c>
      <c r="L11" s="46">
        <v>7.9744000000000002</v>
      </c>
      <c r="M11" s="46">
        <v>8.31</v>
      </c>
      <c r="N11" s="46">
        <v>5.5</v>
      </c>
      <c r="O11" s="46">
        <v>0</v>
      </c>
      <c r="P11" s="46">
        <v>0</v>
      </c>
    </row>
    <row r="12" spans="1:16" hidden="1" outlineLevel="1">
      <c r="A12" s="9">
        <v>40575</v>
      </c>
      <c r="B12" s="46">
        <v>11.5985</v>
      </c>
      <c r="C12" s="46">
        <v>6.4356999999999998</v>
      </c>
      <c r="D12" s="46">
        <v>12.492100000000001</v>
      </c>
      <c r="E12" s="46">
        <v>14.520899999999999</v>
      </c>
      <c r="F12" s="46">
        <v>0</v>
      </c>
      <c r="G12" s="46">
        <v>11.7027</v>
      </c>
      <c r="H12" s="46">
        <v>6.5140000000000002</v>
      </c>
      <c r="I12" s="46">
        <v>12.855600000000001</v>
      </c>
      <c r="J12" s="46">
        <v>14.520899999999999</v>
      </c>
      <c r="K12" s="46">
        <v>0</v>
      </c>
      <c r="L12" s="46">
        <v>3.9590999999999998</v>
      </c>
      <c r="M12" s="46">
        <v>2.5004</v>
      </c>
      <c r="N12" s="46">
        <v>5.25</v>
      </c>
      <c r="O12" s="46">
        <v>0</v>
      </c>
      <c r="P12" s="46">
        <v>0</v>
      </c>
    </row>
    <row r="13" spans="1:16" hidden="1" outlineLevel="1">
      <c r="A13" s="9">
        <v>40603</v>
      </c>
      <c r="B13" s="46">
        <v>10.308999999999999</v>
      </c>
      <c r="C13" s="46">
        <v>7.5166000000000004</v>
      </c>
      <c r="D13" s="46">
        <v>11.947800000000001</v>
      </c>
      <c r="E13" s="46">
        <v>14.2837</v>
      </c>
      <c r="F13" s="46">
        <v>9</v>
      </c>
      <c r="G13" s="46">
        <v>10.384600000000001</v>
      </c>
      <c r="H13" s="46">
        <v>7.5808999999999997</v>
      </c>
      <c r="I13" s="46">
        <v>12.108499999999999</v>
      </c>
      <c r="J13" s="46">
        <v>14.2837</v>
      </c>
      <c r="K13" s="46">
        <v>9</v>
      </c>
      <c r="L13" s="46">
        <v>3.6831999999999998</v>
      </c>
      <c r="M13" s="46">
        <v>2.9948000000000001</v>
      </c>
      <c r="N13" s="46">
        <v>5</v>
      </c>
      <c r="O13" s="46">
        <v>0</v>
      </c>
      <c r="P13" s="46">
        <v>0</v>
      </c>
    </row>
    <row r="14" spans="1:16" hidden="1" outlineLevel="1">
      <c r="A14" s="9">
        <v>40634</v>
      </c>
      <c r="B14" s="46">
        <v>8.5765999999999991</v>
      </c>
      <c r="C14" s="46">
        <v>9.5949000000000009</v>
      </c>
      <c r="D14" s="46">
        <v>12.7501</v>
      </c>
      <c r="E14" s="46">
        <v>4.2542999999999997</v>
      </c>
      <c r="F14" s="46">
        <v>0</v>
      </c>
      <c r="G14" s="46">
        <v>8.5832999999999995</v>
      </c>
      <c r="H14" s="46">
        <v>9.5950000000000006</v>
      </c>
      <c r="I14" s="46">
        <v>12.808999999999999</v>
      </c>
      <c r="J14" s="46">
        <v>4.2542999999999997</v>
      </c>
      <c r="K14" s="46">
        <v>0</v>
      </c>
      <c r="L14" s="46">
        <v>5.2484000000000002</v>
      </c>
      <c r="M14" s="46">
        <v>4</v>
      </c>
      <c r="N14" s="46">
        <v>5.25</v>
      </c>
      <c r="O14" s="46">
        <v>0</v>
      </c>
      <c r="P14" s="46">
        <v>0</v>
      </c>
    </row>
    <row r="15" spans="1:16" hidden="1" outlineLevel="1">
      <c r="A15" s="9">
        <v>40664</v>
      </c>
      <c r="B15" s="46">
        <v>7.8655999999999997</v>
      </c>
      <c r="C15" s="46">
        <v>6.5911999999999997</v>
      </c>
      <c r="D15" s="46">
        <v>10.180099999999999</v>
      </c>
      <c r="E15" s="46">
        <v>10.518700000000001</v>
      </c>
      <c r="F15" s="46">
        <v>0</v>
      </c>
      <c r="G15" s="46">
        <v>7.8772000000000002</v>
      </c>
      <c r="H15" s="46">
        <v>6.5911999999999997</v>
      </c>
      <c r="I15" s="46">
        <v>10.261200000000001</v>
      </c>
      <c r="J15" s="46">
        <v>10.560499999999999</v>
      </c>
      <c r="K15" s="46">
        <v>0</v>
      </c>
      <c r="L15" s="46">
        <v>3.5148000000000001</v>
      </c>
      <c r="M15" s="46">
        <v>3</v>
      </c>
      <c r="N15" s="46">
        <v>5.25</v>
      </c>
      <c r="O15" s="46">
        <v>0.25</v>
      </c>
      <c r="P15" s="46">
        <v>0</v>
      </c>
    </row>
    <row r="16" spans="1:16" hidden="1" outlineLevel="1">
      <c r="A16" s="9">
        <v>40695</v>
      </c>
      <c r="B16" s="46">
        <v>7.6501000000000001</v>
      </c>
      <c r="C16" s="46">
        <v>6.2870999999999997</v>
      </c>
      <c r="D16" s="46">
        <v>10.2652</v>
      </c>
      <c r="E16" s="46">
        <v>8.9739000000000004</v>
      </c>
      <c r="F16" s="46">
        <v>7.5</v>
      </c>
      <c r="G16" s="46">
        <v>7.6546000000000003</v>
      </c>
      <c r="H16" s="46">
        <v>6.2925000000000004</v>
      </c>
      <c r="I16" s="46">
        <v>10.2652</v>
      </c>
      <c r="J16" s="46">
        <v>8.9739000000000004</v>
      </c>
      <c r="K16" s="46">
        <v>7.5</v>
      </c>
      <c r="L16" s="46">
        <v>3</v>
      </c>
      <c r="M16" s="46">
        <v>3</v>
      </c>
      <c r="N16" s="46">
        <v>0</v>
      </c>
      <c r="O16" s="46">
        <v>0</v>
      </c>
      <c r="P16" s="46">
        <v>0</v>
      </c>
    </row>
    <row r="17" spans="1:16" hidden="1" outlineLevel="1">
      <c r="A17" s="9">
        <v>40725</v>
      </c>
      <c r="B17" s="46">
        <v>6.1559999999999997</v>
      </c>
      <c r="C17" s="46">
        <v>5.7397</v>
      </c>
      <c r="D17" s="46">
        <v>12.170299999999999</v>
      </c>
      <c r="E17" s="46">
        <v>3.4643000000000002</v>
      </c>
      <c r="F17" s="46">
        <v>0</v>
      </c>
      <c r="G17" s="46">
        <v>6.1490999999999998</v>
      </c>
      <c r="H17" s="46">
        <v>5.7561999999999998</v>
      </c>
      <c r="I17" s="46">
        <v>12.170299999999999</v>
      </c>
      <c r="J17" s="46">
        <v>3.2504</v>
      </c>
      <c r="K17" s="46">
        <v>0</v>
      </c>
      <c r="L17" s="46">
        <v>6.6851000000000003</v>
      </c>
      <c r="M17" s="46">
        <v>3</v>
      </c>
      <c r="N17" s="46">
        <v>0</v>
      </c>
      <c r="O17" s="46">
        <v>8.2640999999999991</v>
      </c>
      <c r="P17" s="46">
        <v>0</v>
      </c>
    </row>
    <row r="18" spans="1:16" hidden="1" outlineLevel="1">
      <c r="A18" s="9">
        <v>40756</v>
      </c>
      <c r="B18" s="46">
        <v>6.3819999999999997</v>
      </c>
      <c r="C18" s="46">
        <v>6.4153000000000002</v>
      </c>
      <c r="D18" s="46">
        <v>6.5658000000000003</v>
      </c>
      <c r="E18" s="46">
        <v>4.4985999999999997</v>
      </c>
      <c r="F18" s="46">
        <v>0</v>
      </c>
      <c r="G18" s="46">
        <v>6.3979999999999997</v>
      </c>
      <c r="H18" s="46">
        <v>6.4446000000000003</v>
      </c>
      <c r="I18" s="46">
        <v>6.5658000000000003</v>
      </c>
      <c r="J18" s="46">
        <v>4.4985999999999997</v>
      </c>
      <c r="K18" s="46">
        <v>0</v>
      </c>
      <c r="L18" s="46">
        <v>3.0529999999999999</v>
      </c>
      <c r="M18" s="46">
        <v>3.0529999999999999</v>
      </c>
      <c r="N18" s="46">
        <v>0</v>
      </c>
      <c r="O18" s="46">
        <v>0</v>
      </c>
      <c r="P18" s="46">
        <v>0</v>
      </c>
    </row>
    <row r="19" spans="1:16" hidden="1" outlineLevel="1">
      <c r="A19" s="9">
        <v>40787</v>
      </c>
      <c r="B19" s="46">
        <v>7.0974000000000004</v>
      </c>
      <c r="C19" s="46">
        <v>6.6871</v>
      </c>
      <c r="D19" s="46">
        <v>11.5419</v>
      </c>
      <c r="E19" s="46">
        <v>12.3133</v>
      </c>
      <c r="F19" s="46">
        <v>5</v>
      </c>
      <c r="G19" s="46">
        <v>7.1055000000000001</v>
      </c>
      <c r="H19" s="46">
        <v>6.6950000000000003</v>
      </c>
      <c r="I19" s="46">
        <v>11.5419</v>
      </c>
      <c r="J19" s="46">
        <v>12.3133</v>
      </c>
      <c r="K19" s="46">
        <v>5</v>
      </c>
      <c r="L19" s="46">
        <v>3</v>
      </c>
      <c r="M19" s="46">
        <v>3</v>
      </c>
      <c r="N19" s="46">
        <v>0</v>
      </c>
      <c r="O19" s="46">
        <v>0</v>
      </c>
      <c r="P19" s="46">
        <v>0</v>
      </c>
    </row>
    <row r="20" spans="1:16" hidden="1" outlineLevel="1">
      <c r="A20" s="9">
        <v>40817</v>
      </c>
      <c r="B20" s="46">
        <v>8.2908000000000008</v>
      </c>
      <c r="C20" s="46">
        <v>7.8291000000000004</v>
      </c>
      <c r="D20" s="46">
        <v>12.883900000000001</v>
      </c>
      <c r="E20" s="46">
        <v>2.855</v>
      </c>
      <c r="F20" s="46">
        <v>10.9832</v>
      </c>
      <c r="G20" s="46">
        <v>8.4609000000000005</v>
      </c>
      <c r="H20" s="46">
        <v>7.8833000000000002</v>
      </c>
      <c r="I20" s="46">
        <v>15.5633</v>
      </c>
      <c r="J20" s="46">
        <v>2.855</v>
      </c>
      <c r="K20" s="46">
        <v>10.9832</v>
      </c>
      <c r="L20" s="46">
        <v>5.4707999999999997</v>
      </c>
      <c r="M20" s="46">
        <v>2.9990000000000001</v>
      </c>
      <c r="N20" s="46">
        <v>5.8864000000000001</v>
      </c>
      <c r="O20" s="46">
        <v>0</v>
      </c>
      <c r="P20" s="46">
        <v>0</v>
      </c>
    </row>
    <row r="21" spans="1:16" hidden="1" outlineLevel="1">
      <c r="A21" s="9">
        <v>40848</v>
      </c>
      <c r="B21" s="46">
        <v>14.2171</v>
      </c>
      <c r="C21" s="46">
        <v>10.023300000000001</v>
      </c>
      <c r="D21" s="46">
        <v>18.801500000000001</v>
      </c>
      <c r="E21" s="46">
        <v>2.8195000000000001</v>
      </c>
      <c r="F21" s="46">
        <v>0</v>
      </c>
      <c r="G21" s="46">
        <v>14.2471</v>
      </c>
      <c r="H21" s="46">
        <v>10.063800000000001</v>
      </c>
      <c r="I21" s="46">
        <v>18.801500000000001</v>
      </c>
      <c r="J21" s="46">
        <v>2.8195000000000001</v>
      </c>
      <c r="K21" s="46">
        <v>0</v>
      </c>
      <c r="L21" s="46">
        <v>3.8519999999999999</v>
      </c>
      <c r="M21" s="46">
        <v>3.8519999999999999</v>
      </c>
      <c r="N21" s="46">
        <v>0</v>
      </c>
      <c r="O21" s="46">
        <v>0</v>
      </c>
      <c r="P21" s="46">
        <v>0</v>
      </c>
    </row>
    <row r="22" spans="1:16" hidden="1" outlineLevel="1">
      <c r="A22" s="9">
        <v>40878</v>
      </c>
      <c r="B22" s="46">
        <v>12.076700000000001</v>
      </c>
      <c r="C22" s="46">
        <v>11.0046</v>
      </c>
      <c r="D22" s="46">
        <v>15.9038</v>
      </c>
      <c r="E22" s="46">
        <v>9.2928999999999995</v>
      </c>
      <c r="F22" s="46">
        <v>10</v>
      </c>
      <c r="G22" s="46">
        <v>12.268000000000001</v>
      </c>
      <c r="H22" s="46">
        <v>11.082100000000001</v>
      </c>
      <c r="I22" s="46">
        <v>16.5656</v>
      </c>
      <c r="J22" s="46">
        <v>10.449400000000001</v>
      </c>
      <c r="K22" s="46">
        <v>10</v>
      </c>
      <c r="L22" s="46">
        <v>4.4417</v>
      </c>
      <c r="M22" s="46">
        <v>3</v>
      </c>
      <c r="N22" s="46">
        <v>2.3963000000000001</v>
      </c>
      <c r="O22" s="46">
        <v>9.1852999999999998</v>
      </c>
      <c r="P22" s="46">
        <v>0</v>
      </c>
    </row>
    <row r="23" spans="1:16" hidden="1" outlineLevel="1">
      <c r="A23" s="9">
        <v>40909</v>
      </c>
      <c r="B23" s="46">
        <v>12.8543</v>
      </c>
      <c r="C23" s="46">
        <v>12.6868</v>
      </c>
      <c r="D23" s="46">
        <v>13.8644</v>
      </c>
      <c r="E23" s="46">
        <v>11.777699999999999</v>
      </c>
      <c r="F23" s="46">
        <v>9.9207999999999998</v>
      </c>
      <c r="G23" s="46">
        <v>13.0685</v>
      </c>
      <c r="H23" s="46">
        <v>12.6868</v>
      </c>
      <c r="I23" s="46">
        <v>15.320499999999999</v>
      </c>
      <c r="J23" s="46">
        <v>14.196300000000001</v>
      </c>
      <c r="K23" s="46">
        <v>9.9207999999999998</v>
      </c>
      <c r="L23" s="46">
        <v>2.7806999999999999</v>
      </c>
      <c r="M23" s="46">
        <v>0</v>
      </c>
      <c r="N23" s="46">
        <v>1</v>
      </c>
      <c r="O23" s="46">
        <v>8</v>
      </c>
      <c r="P23" s="46">
        <v>0</v>
      </c>
    </row>
    <row r="24" spans="1:16" hidden="1" outlineLevel="1">
      <c r="A24" s="9">
        <v>40940</v>
      </c>
      <c r="B24" s="46">
        <v>11.075100000000001</v>
      </c>
      <c r="C24" s="46">
        <v>11.4335</v>
      </c>
      <c r="D24" s="46">
        <v>9.9654000000000007</v>
      </c>
      <c r="E24" s="46">
        <v>16.640799999999999</v>
      </c>
      <c r="F24" s="46">
        <v>7.5</v>
      </c>
      <c r="G24" s="46">
        <v>11.5502</v>
      </c>
      <c r="H24" s="46">
        <v>11.4335</v>
      </c>
      <c r="I24" s="46">
        <v>12.077299999999999</v>
      </c>
      <c r="J24" s="46">
        <v>16.640799999999999</v>
      </c>
      <c r="K24" s="46">
        <v>7.5</v>
      </c>
      <c r="L24" s="46">
        <v>6.2</v>
      </c>
      <c r="M24" s="46">
        <v>0</v>
      </c>
      <c r="N24" s="46">
        <v>6.2</v>
      </c>
      <c r="O24" s="46">
        <v>0</v>
      </c>
      <c r="P24" s="46">
        <v>0</v>
      </c>
    </row>
    <row r="25" spans="1:16" hidden="1" outlineLevel="1">
      <c r="A25" s="9">
        <v>40969</v>
      </c>
      <c r="B25" s="46">
        <v>10.085599999999999</v>
      </c>
      <c r="C25" s="46">
        <v>9.9741</v>
      </c>
      <c r="D25" s="46">
        <v>11.4145</v>
      </c>
      <c r="E25" s="46">
        <v>10</v>
      </c>
      <c r="F25" s="46">
        <v>5.2857000000000003</v>
      </c>
      <c r="G25" s="46">
        <v>10.107200000000001</v>
      </c>
      <c r="H25" s="46">
        <v>9.9971999999999994</v>
      </c>
      <c r="I25" s="46">
        <v>11.4145</v>
      </c>
      <c r="J25" s="46">
        <v>10</v>
      </c>
      <c r="K25" s="46">
        <v>5.2857000000000003</v>
      </c>
      <c r="L25" s="46">
        <v>3</v>
      </c>
      <c r="M25" s="46">
        <v>3</v>
      </c>
      <c r="N25" s="46">
        <v>0</v>
      </c>
      <c r="O25" s="46">
        <v>0</v>
      </c>
      <c r="P25" s="46">
        <v>0</v>
      </c>
    </row>
    <row r="26" spans="1:16" hidden="1" outlineLevel="1">
      <c r="A26" s="9">
        <v>41000</v>
      </c>
      <c r="B26" s="46">
        <v>10.2075</v>
      </c>
      <c r="C26" s="46">
        <v>9.4829000000000008</v>
      </c>
      <c r="D26" s="46">
        <v>11.033099999999999</v>
      </c>
      <c r="E26" s="46">
        <v>9.3472000000000008</v>
      </c>
      <c r="F26" s="46">
        <v>0</v>
      </c>
      <c r="G26" s="46">
        <v>10.228199999999999</v>
      </c>
      <c r="H26" s="46">
        <v>9.5150000000000006</v>
      </c>
      <c r="I26" s="46">
        <v>11.037100000000001</v>
      </c>
      <c r="J26" s="46">
        <v>9.3472000000000008</v>
      </c>
      <c r="K26" s="46">
        <v>0</v>
      </c>
      <c r="L26" s="46">
        <v>3.0428000000000002</v>
      </c>
      <c r="M26" s="46">
        <v>3</v>
      </c>
      <c r="N26" s="46">
        <v>3.5</v>
      </c>
      <c r="O26" s="46">
        <v>0</v>
      </c>
      <c r="P26" s="46">
        <v>0</v>
      </c>
    </row>
    <row r="27" spans="1:16" hidden="1" outlineLevel="1">
      <c r="A27" s="9">
        <v>41030</v>
      </c>
      <c r="B27" s="46">
        <v>8.6678999999999995</v>
      </c>
      <c r="C27" s="46">
        <v>9.5892999999999997</v>
      </c>
      <c r="D27" s="46">
        <v>7.6958000000000002</v>
      </c>
      <c r="E27" s="46">
        <v>15.2875</v>
      </c>
      <c r="F27" s="46">
        <v>6</v>
      </c>
      <c r="G27" s="46">
        <v>8.6686999999999994</v>
      </c>
      <c r="H27" s="46">
        <v>9.5892999999999997</v>
      </c>
      <c r="I27" s="46">
        <v>7.6970000000000001</v>
      </c>
      <c r="J27" s="46">
        <v>15.2875</v>
      </c>
      <c r="K27" s="46">
        <v>6</v>
      </c>
      <c r="L27" s="46">
        <v>5</v>
      </c>
      <c r="M27" s="46">
        <v>0</v>
      </c>
      <c r="N27" s="46">
        <v>5</v>
      </c>
      <c r="O27" s="46">
        <v>0</v>
      </c>
      <c r="P27" s="46">
        <v>0</v>
      </c>
    </row>
    <row r="28" spans="1:16" hidden="1" outlineLevel="1">
      <c r="A28" s="9">
        <v>41061</v>
      </c>
      <c r="B28" s="46">
        <v>10.973699999999999</v>
      </c>
      <c r="C28" s="46">
        <v>9.7637</v>
      </c>
      <c r="D28" s="46">
        <v>12.064299999999999</v>
      </c>
      <c r="E28" s="46">
        <v>14.972099999999999</v>
      </c>
      <c r="F28" s="46">
        <v>12.12</v>
      </c>
      <c r="G28" s="46">
        <v>11.268700000000001</v>
      </c>
      <c r="H28" s="46">
        <v>9.8743999999999996</v>
      </c>
      <c r="I28" s="46">
        <v>12.589399999999999</v>
      </c>
      <c r="J28" s="46">
        <v>14.972099999999999</v>
      </c>
      <c r="K28" s="46">
        <v>12.12</v>
      </c>
      <c r="L28" s="46">
        <v>3.7250999999999999</v>
      </c>
      <c r="M28" s="46">
        <v>2.8214999999999999</v>
      </c>
      <c r="N28" s="46">
        <v>3.9384999999999999</v>
      </c>
      <c r="O28" s="46">
        <v>0</v>
      </c>
      <c r="P28" s="46">
        <v>0</v>
      </c>
    </row>
    <row r="29" spans="1:16" hidden="1" outlineLevel="1">
      <c r="A29" s="9">
        <v>41091</v>
      </c>
      <c r="B29" s="46">
        <v>13.2483</v>
      </c>
      <c r="C29" s="46">
        <v>10.2979</v>
      </c>
      <c r="D29" s="46">
        <v>16.660399999999999</v>
      </c>
      <c r="E29" s="46">
        <v>16.4617</v>
      </c>
      <c r="F29" s="46">
        <v>0</v>
      </c>
      <c r="G29" s="46">
        <v>13.3543</v>
      </c>
      <c r="H29" s="46">
        <v>10.388999999999999</v>
      </c>
      <c r="I29" s="46">
        <v>16.768699999999999</v>
      </c>
      <c r="J29" s="46">
        <v>16.4617</v>
      </c>
      <c r="K29" s="46">
        <v>0</v>
      </c>
      <c r="L29" s="46">
        <v>3.4658000000000002</v>
      </c>
      <c r="M29" s="46">
        <v>3.2238000000000002</v>
      </c>
      <c r="N29" s="46">
        <v>3.8894000000000002</v>
      </c>
      <c r="O29" s="46">
        <v>0</v>
      </c>
      <c r="P29" s="46">
        <v>0</v>
      </c>
    </row>
    <row r="30" spans="1:16" hidden="1" outlineLevel="1">
      <c r="A30" s="9">
        <v>41122</v>
      </c>
      <c r="B30" s="46">
        <v>13.9129</v>
      </c>
      <c r="C30" s="46">
        <v>11.523400000000001</v>
      </c>
      <c r="D30" s="46">
        <v>18.448699999999999</v>
      </c>
      <c r="E30" s="46">
        <v>20.2578</v>
      </c>
      <c r="F30" s="46">
        <v>0</v>
      </c>
      <c r="G30" s="46">
        <v>14.207000000000001</v>
      </c>
      <c r="H30" s="46">
        <v>11.5489</v>
      </c>
      <c r="I30" s="46">
        <v>19.808599999999998</v>
      </c>
      <c r="J30" s="46">
        <v>20.2578</v>
      </c>
      <c r="K30" s="46">
        <v>0</v>
      </c>
      <c r="L30" s="46">
        <v>6.1935000000000002</v>
      </c>
      <c r="M30" s="46">
        <v>2.1</v>
      </c>
      <c r="N30" s="46">
        <v>6.4005999999999998</v>
      </c>
      <c r="O30" s="46">
        <v>0</v>
      </c>
      <c r="P30" s="46">
        <v>0</v>
      </c>
    </row>
    <row r="31" spans="1:16" hidden="1" outlineLevel="1">
      <c r="A31" s="9">
        <v>41153</v>
      </c>
      <c r="B31" s="46">
        <v>12.3142</v>
      </c>
      <c r="C31" s="46">
        <v>11.2333</v>
      </c>
      <c r="D31" s="46">
        <v>16.845700000000001</v>
      </c>
      <c r="E31" s="46">
        <v>18.4343</v>
      </c>
      <c r="F31" s="46">
        <v>8</v>
      </c>
      <c r="G31" s="46">
        <v>12.3575</v>
      </c>
      <c r="H31" s="46">
        <v>11.254</v>
      </c>
      <c r="I31" s="46">
        <v>17.0444</v>
      </c>
      <c r="J31" s="46">
        <v>18.4343</v>
      </c>
      <c r="K31" s="46">
        <v>8</v>
      </c>
      <c r="L31" s="46">
        <v>3.2050000000000001</v>
      </c>
      <c r="M31" s="46">
        <v>2.1</v>
      </c>
      <c r="N31" s="46">
        <v>3.9011</v>
      </c>
      <c r="O31" s="46">
        <v>0</v>
      </c>
      <c r="P31" s="46">
        <v>0</v>
      </c>
    </row>
    <row r="32" spans="1:16" hidden="1" outlineLevel="1">
      <c r="A32" s="9">
        <v>41183</v>
      </c>
      <c r="B32" s="46">
        <v>21.092600000000001</v>
      </c>
      <c r="C32" s="46">
        <v>11.0703</v>
      </c>
      <c r="D32" s="46">
        <v>28.267499999999998</v>
      </c>
      <c r="E32" s="46">
        <v>8.1225000000000005</v>
      </c>
      <c r="F32" s="46">
        <v>10</v>
      </c>
      <c r="G32" s="46">
        <v>22.056100000000001</v>
      </c>
      <c r="H32" s="46">
        <v>11.314299999999999</v>
      </c>
      <c r="I32" s="46">
        <v>30.0806</v>
      </c>
      <c r="J32" s="46">
        <v>8.1225000000000005</v>
      </c>
      <c r="K32" s="46">
        <v>10</v>
      </c>
      <c r="L32" s="46">
        <v>4.9364999999999997</v>
      </c>
      <c r="M32" s="46">
        <v>3.9113000000000002</v>
      </c>
      <c r="N32" s="46">
        <v>5.2657999999999996</v>
      </c>
      <c r="O32" s="46">
        <v>0</v>
      </c>
      <c r="P32" s="46">
        <v>0</v>
      </c>
    </row>
    <row r="33" spans="1:16" hidden="1" outlineLevel="1">
      <c r="A33" s="9">
        <v>41214</v>
      </c>
      <c r="B33" s="46">
        <v>22.968599999999999</v>
      </c>
      <c r="C33" s="46">
        <v>9.9125999999999994</v>
      </c>
      <c r="D33" s="46">
        <v>27.359500000000001</v>
      </c>
      <c r="E33" s="46">
        <v>18.4604</v>
      </c>
      <c r="F33" s="46">
        <v>0</v>
      </c>
      <c r="G33" s="46">
        <v>23.908100000000001</v>
      </c>
      <c r="H33" s="46">
        <v>10.0267</v>
      </c>
      <c r="I33" s="46">
        <v>28.7941</v>
      </c>
      <c r="J33" s="46">
        <v>18.4604</v>
      </c>
      <c r="K33" s="46">
        <v>0</v>
      </c>
      <c r="L33" s="46">
        <v>5.9108999999999998</v>
      </c>
      <c r="M33" s="46">
        <v>4.2178000000000004</v>
      </c>
      <c r="N33" s="46">
        <v>6.0876999999999999</v>
      </c>
      <c r="O33" s="46">
        <v>0</v>
      </c>
      <c r="P33" s="46">
        <v>0</v>
      </c>
    </row>
    <row r="34" spans="1:16" hidden="1" outlineLevel="1">
      <c r="A34" s="9">
        <v>41244</v>
      </c>
      <c r="B34" s="46">
        <v>14.62</v>
      </c>
      <c r="C34" s="46">
        <v>10.138199999999999</v>
      </c>
      <c r="D34" s="46">
        <v>19.513400000000001</v>
      </c>
      <c r="E34" s="46">
        <v>5.7679999999999998</v>
      </c>
      <c r="F34" s="46">
        <v>10</v>
      </c>
      <c r="G34" s="46">
        <v>14.984400000000001</v>
      </c>
      <c r="H34" s="46">
        <v>10.217599999999999</v>
      </c>
      <c r="I34" s="46">
        <v>20.410599999999999</v>
      </c>
      <c r="J34" s="46">
        <v>5.7679999999999998</v>
      </c>
      <c r="K34" s="46">
        <v>10</v>
      </c>
      <c r="L34" s="46">
        <v>3.1539000000000001</v>
      </c>
      <c r="M34" s="46">
        <v>2.0973000000000002</v>
      </c>
      <c r="N34" s="46">
        <v>3.3239999999999998</v>
      </c>
      <c r="O34" s="46">
        <v>0</v>
      </c>
      <c r="P34" s="46">
        <v>0</v>
      </c>
    </row>
    <row r="35" spans="1:16" hidden="1" outlineLevel="1">
      <c r="A35" s="9">
        <v>41275</v>
      </c>
      <c r="B35" s="46">
        <v>12.376899999999999</v>
      </c>
      <c r="C35" s="46">
        <v>11.6396</v>
      </c>
      <c r="D35" s="46">
        <v>12.891500000000001</v>
      </c>
      <c r="E35" s="46">
        <v>17.327500000000001</v>
      </c>
      <c r="F35" s="46">
        <v>0.5</v>
      </c>
      <c r="G35" s="46">
        <v>12.832800000000001</v>
      </c>
      <c r="H35" s="46">
        <v>11.6401</v>
      </c>
      <c r="I35" s="46">
        <v>13.8216</v>
      </c>
      <c r="J35" s="46">
        <v>17.327500000000001</v>
      </c>
      <c r="K35" s="46">
        <v>0.5</v>
      </c>
      <c r="L35" s="46">
        <v>4.6376999999999997</v>
      </c>
      <c r="M35" s="46">
        <v>2.1</v>
      </c>
      <c r="N35" s="46">
        <v>4.6387999999999998</v>
      </c>
      <c r="O35" s="46">
        <v>0</v>
      </c>
      <c r="P35" s="46">
        <v>0</v>
      </c>
    </row>
    <row r="36" spans="1:16" hidden="1" outlineLevel="1">
      <c r="A36" s="9">
        <v>41306</v>
      </c>
      <c r="B36" s="46">
        <v>12.5878</v>
      </c>
      <c r="C36" s="46">
        <v>11.029299999999999</v>
      </c>
      <c r="D36" s="46">
        <v>14.3599</v>
      </c>
      <c r="E36" s="46">
        <v>14.4527</v>
      </c>
      <c r="F36" s="46">
        <v>10</v>
      </c>
      <c r="G36" s="46">
        <v>13.413399999999999</v>
      </c>
      <c r="H36" s="46">
        <v>11.0707</v>
      </c>
      <c r="I36" s="46">
        <v>16.661999999999999</v>
      </c>
      <c r="J36" s="46">
        <v>14.4527</v>
      </c>
      <c r="K36" s="46">
        <v>10</v>
      </c>
      <c r="L36" s="46">
        <v>4.0269000000000004</v>
      </c>
      <c r="M36" s="46">
        <v>2.1</v>
      </c>
      <c r="N36" s="46">
        <v>4.0822000000000003</v>
      </c>
      <c r="O36" s="46">
        <v>0</v>
      </c>
      <c r="P36" s="46">
        <v>0</v>
      </c>
    </row>
    <row r="37" spans="1:16" hidden="1" outlineLevel="1">
      <c r="A37" s="9">
        <v>41334</v>
      </c>
      <c r="B37" s="46">
        <v>11.613099999999999</v>
      </c>
      <c r="C37" s="46">
        <v>11.0397</v>
      </c>
      <c r="D37" s="46">
        <v>13.9032</v>
      </c>
      <c r="E37" s="46">
        <v>19.006699999999999</v>
      </c>
      <c r="F37" s="46">
        <v>13</v>
      </c>
      <c r="G37" s="46">
        <v>11.691800000000001</v>
      </c>
      <c r="H37" s="46">
        <v>11.116199999999999</v>
      </c>
      <c r="I37" s="46">
        <v>14.0198</v>
      </c>
      <c r="J37" s="46">
        <v>19.006699999999999</v>
      </c>
      <c r="K37" s="46">
        <v>13</v>
      </c>
      <c r="L37" s="46">
        <v>5.6802999999999999</v>
      </c>
      <c r="M37" s="46">
        <v>4.0425000000000004</v>
      </c>
      <c r="N37" s="46">
        <v>8.9167000000000005</v>
      </c>
      <c r="O37" s="46">
        <v>0</v>
      </c>
      <c r="P37" s="46">
        <v>0</v>
      </c>
    </row>
    <row r="38" spans="1:16" hidden="1" outlineLevel="1">
      <c r="A38" s="9">
        <v>41365</v>
      </c>
      <c r="B38" s="46">
        <v>11.7636</v>
      </c>
      <c r="C38" s="46">
        <v>10.707000000000001</v>
      </c>
      <c r="D38" s="46">
        <v>15.015599999999999</v>
      </c>
      <c r="E38" s="46">
        <v>16.663900000000002</v>
      </c>
      <c r="F38" s="46">
        <v>0</v>
      </c>
      <c r="G38" s="46">
        <v>11.8452</v>
      </c>
      <c r="H38" s="46">
        <v>10.7164</v>
      </c>
      <c r="I38" s="46">
        <v>15.6294</v>
      </c>
      <c r="J38" s="46">
        <v>16.663900000000002</v>
      </c>
      <c r="K38" s="46">
        <v>0</v>
      </c>
      <c r="L38" s="46">
        <v>7.7074999999999996</v>
      </c>
      <c r="M38" s="46">
        <v>2.1</v>
      </c>
      <c r="N38" s="46">
        <v>7.9520999999999997</v>
      </c>
      <c r="O38" s="46">
        <v>0</v>
      </c>
      <c r="P38" s="46">
        <v>0</v>
      </c>
    </row>
    <row r="39" spans="1:16" hidden="1" outlineLevel="1">
      <c r="A39" s="9">
        <v>41395</v>
      </c>
      <c r="B39" s="46">
        <v>11.5503</v>
      </c>
      <c r="C39" s="46">
        <v>10.7658</v>
      </c>
      <c r="D39" s="46">
        <v>13.480499999999999</v>
      </c>
      <c r="E39" s="46">
        <v>17.842099999999999</v>
      </c>
      <c r="F39" s="46">
        <v>0</v>
      </c>
      <c r="G39" s="46">
        <v>11.975300000000001</v>
      </c>
      <c r="H39" s="46">
        <v>10.7799</v>
      </c>
      <c r="I39" s="46">
        <v>15.6572</v>
      </c>
      <c r="J39" s="46">
        <v>17.842099999999999</v>
      </c>
      <c r="K39" s="46">
        <v>0</v>
      </c>
      <c r="L39" s="46">
        <v>4.4786999999999999</v>
      </c>
      <c r="M39" s="46">
        <v>2.1</v>
      </c>
      <c r="N39" s="46">
        <v>4.5282999999999998</v>
      </c>
      <c r="O39" s="46">
        <v>0</v>
      </c>
      <c r="P39" s="46">
        <v>0</v>
      </c>
    </row>
    <row r="40" spans="1:16" hidden="1" outlineLevel="1">
      <c r="A40" s="9">
        <v>41426</v>
      </c>
      <c r="B40" s="46">
        <v>10.756500000000001</v>
      </c>
      <c r="C40" s="46">
        <v>9.7315000000000005</v>
      </c>
      <c r="D40" s="46">
        <v>15.818899999999999</v>
      </c>
      <c r="E40" s="46">
        <v>14.045999999999999</v>
      </c>
      <c r="F40" s="46">
        <v>0</v>
      </c>
      <c r="G40" s="46">
        <v>10.786799999999999</v>
      </c>
      <c r="H40" s="46">
        <v>9.7545000000000002</v>
      </c>
      <c r="I40" s="46">
        <v>15.9969</v>
      </c>
      <c r="J40" s="46">
        <v>14.045999999999999</v>
      </c>
      <c r="K40" s="46">
        <v>0</v>
      </c>
      <c r="L40" s="46">
        <v>3.5312999999999999</v>
      </c>
      <c r="M40" s="46">
        <v>2.1</v>
      </c>
      <c r="N40" s="46">
        <v>5.5</v>
      </c>
      <c r="O40" s="46">
        <v>0</v>
      </c>
      <c r="P40" s="46">
        <v>0</v>
      </c>
    </row>
    <row r="41" spans="1:16" hidden="1" outlineLevel="1">
      <c r="A41" s="9">
        <v>41456</v>
      </c>
      <c r="B41" s="46">
        <v>11.080399999999999</v>
      </c>
      <c r="C41" s="46">
        <v>9.8748000000000005</v>
      </c>
      <c r="D41" s="46">
        <v>13.7249</v>
      </c>
      <c r="E41" s="46">
        <v>18.778600000000001</v>
      </c>
      <c r="F41" s="46">
        <v>0</v>
      </c>
      <c r="G41" s="46">
        <v>11.254099999999999</v>
      </c>
      <c r="H41" s="46">
        <v>10.025499999999999</v>
      </c>
      <c r="I41" s="46">
        <v>14.0296</v>
      </c>
      <c r="J41" s="46">
        <v>18.778600000000001</v>
      </c>
      <c r="K41" s="46">
        <v>0</v>
      </c>
      <c r="L41" s="46">
        <v>5.3011999999999997</v>
      </c>
      <c r="M41" s="46">
        <v>2.6232000000000002</v>
      </c>
      <c r="N41" s="46">
        <v>7.7721999999999998</v>
      </c>
      <c r="O41" s="46">
        <v>0</v>
      </c>
      <c r="P41" s="46">
        <v>0</v>
      </c>
    </row>
    <row r="42" spans="1:16" hidden="1" outlineLevel="1">
      <c r="A42" s="9">
        <v>41487</v>
      </c>
      <c r="B42" s="46">
        <v>9.7489000000000008</v>
      </c>
      <c r="C42" s="46">
        <v>8.9664000000000001</v>
      </c>
      <c r="D42" s="46">
        <v>12.526400000000001</v>
      </c>
      <c r="E42" s="46">
        <v>18.047899999999998</v>
      </c>
      <c r="F42" s="46">
        <v>0</v>
      </c>
      <c r="G42" s="46">
        <v>9.8255999999999997</v>
      </c>
      <c r="H42" s="46">
        <v>9.0022000000000002</v>
      </c>
      <c r="I42" s="46">
        <v>13.0799</v>
      </c>
      <c r="J42" s="46">
        <v>18.047899999999998</v>
      </c>
      <c r="K42" s="46">
        <v>0</v>
      </c>
      <c r="L42" s="46">
        <v>7.1154999999999999</v>
      </c>
      <c r="M42" s="46">
        <v>3.2662</v>
      </c>
      <c r="N42" s="46">
        <v>7.9173999999999998</v>
      </c>
      <c r="O42" s="46">
        <v>0</v>
      </c>
      <c r="P42" s="46">
        <v>0</v>
      </c>
    </row>
    <row r="43" spans="1:16" hidden="1" outlineLevel="1">
      <c r="A43" s="9">
        <v>41518</v>
      </c>
      <c r="B43" s="46">
        <v>11.8086</v>
      </c>
      <c r="C43" s="46">
        <v>10.322900000000001</v>
      </c>
      <c r="D43" s="46">
        <v>14.4231</v>
      </c>
      <c r="E43" s="46">
        <v>16.199200000000001</v>
      </c>
      <c r="F43" s="46">
        <v>0</v>
      </c>
      <c r="G43" s="46">
        <v>11.8757</v>
      </c>
      <c r="H43" s="46">
        <v>10.409599999999999</v>
      </c>
      <c r="I43" s="46">
        <v>14.4231</v>
      </c>
      <c r="J43" s="46">
        <v>16.199200000000001</v>
      </c>
      <c r="K43" s="46">
        <v>0</v>
      </c>
      <c r="L43" s="46">
        <v>3.4388999999999998</v>
      </c>
      <c r="M43" s="46">
        <v>3.4388999999999998</v>
      </c>
      <c r="N43" s="46">
        <v>0</v>
      </c>
      <c r="O43" s="46">
        <v>0</v>
      </c>
      <c r="P43" s="46">
        <v>0</v>
      </c>
    </row>
    <row r="44" spans="1:16" hidden="1" outlineLevel="1">
      <c r="A44" s="9">
        <v>41548</v>
      </c>
      <c r="B44" s="46">
        <v>11.6485</v>
      </c>
      <c r="C44" s="46">
        <v>9.7552000000000003</v>
      </c>
      <c r="D44" s="46">
        <v>15.3253</v>
      </c>
      <c r="E44" s="46">
        <v>18.697600000000001</v>
      </c>
      <c r="F44" s="46">
        <v>0</v>
      </c>
      <c r="G44" s="46">
        <v>11.858599999999999</v>
      </c>
      <c r="H44" s="46">
        <v>9.8785000000000007</v>
      </c>
      <c r="I44" s="46">
        <v>15.981199999999999</v>
      </c>
      <c r="J44" s="46">
        <v>18.697600000000001</v>
      </c>
      <c r="K44" s="46">
        <v>0</v>
      </c>
      <c r="L44" s="46">
        <v>5.2694999999999999</v>
      </c>
      <c r="M44" s="46">
        <v>2.4005999999999998</v>
      </c>
      <c r="N44" s="46">
        <v>6.8219000000000003</v>
      </c>
      <c r="O44" s="46">
        <v>0</v>
      </c>
      <c r="P44" s="46">
        <v>0</v>
      </c>
    </row>
    <row r="45" spans="1:16" hidden="1" outlineLevel="1">
      <c r="A45" s="9">
        <v>41579</v>
      </c>
      <c r="B45" s="46">
        <v>10.9514</v>
      </c>
      <c r="C45" s="46">
        <v>10.0143</v>
      </c>
      <c r="D45" s="46">
        <v>13.1784</v>
      </c>
      <c r="E45" s="46">
        <v>16.190899999999999</v>
      </c>
      <c r="F45" s="46">
        <v>17</v>
      </c>
      <c r="G45" s="46">
        <v>11.022399999999999</v>
      </c>
      <c r="H45" s="46">
        <v>10.068199999999999</v>
      </c>
      <c r="I45" s="46">
        <v>13.3338</v>
      </c>
      <c r="J45" s="46">
        <v>16.190899999999999</v>
      </c>
      <c r="K45" s="46">
        <v>17</v>
      </c>
      <c r="L45" s="46">
        <v>2.9847999999999999</v>
      </c>
      <c r="M45" s="46">
        <v>1</v>
      </c>
      <c r="N45" s="46">
        <v>4.8939000000000004</v>
      </c>
      <c r="O45" s="46">
        <v>0</v>
      </c>
      <c r="P45" s="46">
        <v>0</v>
      </c>
    </row>
    <row r="46" spans="1:16" hidden="1" outlineLevel="1">
      <c r="A46" s="9">
        <v>41609</v>
      </c>
      <c r="B46" s="46">
        <v>12.918799999999999</v>
      </c>
      <c r="C46" s="46">
        <v>9.7070000000000007</v>
      </c>
      <c r="D46" s="46">
        <v>16.771799999999999</v>
      </c>
      <c r="E46" s="46">
        <v>17.354199999999999</v>
      </c>
      <c r="F46" s="46">
        <v>0</v>
      </c>
      <c r="G46" s="46">
        <v>13.1168</v>
      </c>
      <c r="H46" s="46">
        <v>9.8670000000000009</v>
      </c>
      <c r="I46" s="46">
        <v>17.005199999999999</v>
      </c>
      <c r="J46" s="46">
        <v>17.354199999999999</v>
      </c>
      <c r="K46" s="46">
        <v>0</v>
      </c>
      <c r="L46" s="46">
        <v>4.5829000000000004</v>
      </c>
      <c r="M46" s="46">
        <v>3.3092999999999999</v>
      </c>
      <c r="N46" s="46">
        <v>6.2992999999999997</v>
      </c>
      <c r="O46" s="46">
        <v>0</v>
      </c>
      <c r="P46" s="46">
        <v>0</v>
      </c>
    </row>
    <row r="47" spans="1:16" hidden="1" outlineLevel="1">
      <c r="A47" s="9">
        <v>41640</v>
      </c>
      <c r="B47" s="46">
        <v>12.1396</v>
      </c>
      <c r="C47" s="46">
        <v>9.7690999999999999</v>
      </c>
      <c r="D47" s="46">
        <v>14.7151</v>
      </c>
      <c r="E47" s="46">
        <v>14.2745</v>
      </c>
      <c r="F47" s="46">
        <v>0</v>
      </c>
      <c r="G47" s="46">
        <v>12.3353</v>
      </c>
      <c r="H47" s="46">
        <v>9.8790999999999993</v>
      </c>
      <c r="I47" s="46">
        <v>15.1</v>
      </c>
      <c r="J47" s="46">
        <v>14.2745</v>
      </c>
      <c r="K47" s="46">
        <v>0</v>
      </c>
      <c r="L47" s="46">
        <v>4.6173999999999999</v>
      </c>
      <c r="M47" s="46">
        <v>3.3357999999999999</v>
      </c>
      <c r="N47" s="46">
        <v>5.2830000000000004</v>
      </c>
      <c r="O47" s="46">
        <v>0</v>
      </c>
      <c r="P47" s="46">
        <v>0</v>
      </c>
    </row>
    <row r="48" spans="1:16" hidden="1" outlineLevel="1">
      <c r="A48" s="9">
        <v>41671</v>
      </c>
      <c r="B48" s="46">
        <v>13.357699999999999</v>
      </c>
      <c r="C48" s="46">
        <v>9.4276999999999997</v>
      </c>
      <c r="D48" s="46">
        <v>17.038499999999999</v>
      </c>
      <c r="E48" s="46">
        <v>5.4227999999999996</v>
      </c>
      <c r="F48" s="46">
        <v>0</v>
      </c>
      <c r="G48" s="46">
        <v>13.5693</v>
      </c>
      <c r="H48" s="46">
        <v>9.7598000000000003</v>
      </c>
      <c r="I48" s="46">
        <v>17.046500000000002</v>
      </c>
      <c r="J48" s="46">
        <v>5.4227999999999996</v>
      </c>
      <c r="K48" s="46">
        <v>0</v>
      </c>
      <c r="L48" s="46">
        <v>1.8602000000000001</v>
      </c>
      <c r="M48" s="46">
        <v>1.7972999999999999</v>
      </c>
      <c r="N48" s="46">
        <v>5</v>
      </c>
      <c r="O48" s="46">
        <v>0</v>
      </c>
      <c r="P48" s="46">
        <v>0</v>
      </c>
    </row>
    <row r="49" spans="1:16" hidden="1" outlineLevel="1">
      <c r="A49" s="9">
        <v>41699</v>
      </c>
      <c r="B49" s="46">
        <v>11.582000000000001</v>
      </c>
      <c r="C49" s="46">
        <v>11.0534</v>
      </c>
      <c r="D49" s="46">
        <v>18.004799999999999</v>
      </c>
      <c r="E49" s="46">
        <v>2.5232999999999999</v>
      </c>
      <c r="F49" s="46">
        <v>2.8</v>
      </c>
      <c r="G49" s="46">
        <v>11.7102</v>
      </c>
      <c r="H49" s="46">
        <v>11.126300000000001</v>
      </c>
      <c r="I49" s="46">
        <v>18.990300000000001</v>
      </c>
      <c r="J49" s="46">
        <v>2.5232999999999999</v>
      </c>
      <c r="K49" s="46">
        <v>2.8</v>
      </c>
      <c r="L49" s="46">
        <v>6.6196999999999999</v>
      </c>
      <c r="M49" s="46">
        <v>1</v>
      </c>
      <c r="N49" s="46">
        <v>7.8799000000000001</v>
      </c>
      <c r="O49" s="46">
        <v>0</v>
      </c>
      <c r="P49" s="46">
        <v>0</v>
      </c>
    </row>
    <row r="50" spans="1:16" hidden="1" outlineLevel="1">
      <c r="A50" s="9">
        <v>41730</v>
      </c>
      <c r="B50" s="46">
        <v>15.389900000000001</v>
      </c>
      <c r="C50" s="46">
        <v>11.819100000000001</v>
      </c>
      <c r="D50" s="46">
        <v>17.023499999999999</v>
      </c>
      <c r="E50" s="46">
        <v>8.8630999999999993</v>
      </c>
      <c r="F50" s="46">
        <v>13.5</v>
      </c>
      <c r="G50" s="46">
        <v>15.8034</v>
      </c>
      <c r="H50" s="46">
        <v>12.052</v>
      </c>
      <c r="I50" s="46">
        <v>17.577100000000002</v>
      </c>
      <c r="J50" s="46">
        <v>8.8632000000000009</v>
      </c>
      <c r="K50" s="46">
        <v>13.5</v>
      </c>
      <c r="L50" s="46">
        <v>5.5373000000000001</v>
      </c>
      <c r="M50" s="46">
        <v>3.9773000000000001</v>
      </c>
      <c r="N50" s="46">
        <v>5.8327</v>
      </c>
      <c r="O50" s="46">
        <v>0.5</v>
      </c>
      <c r="P50" s="46">
        <v>0</v>
      </c>
    </row>
    <row r="51" spans="1:16" hidden="1" outlineLevel="1">
      <c r="A51" s="9">
        <v>41760</v>
      </c>
      <c r="B51" s="46">
        <v>15.065799999999999</v>
      </c>
      <c r="C51" s="46">
        <v>12.152699999999999</v>
      </c>
      <c r="D51" s="46">
        <v>16.444299999999998</v>
      </c>
      <c r="E51" s="46">
        <v>7.3667999999999996</v>
      </c>
      <c r="F51" s="46">
        <v>0</v>
      </c>
      <c r="G51" s="46">
        <v>15.2121</v>
      </c>
      <c r="H51" s="46">
        <v>12.306100000000001</v>
      </c>
      <c r="I51" s="46">
        <v>16.614699999999999</v>
      </c>
      <c r="J51" s="46">
        <v>7.3667999999999996</v>
      </c>
      <c r="K51" s="46">
        <v>0</v>
      </c>
      <c r="L51" s="46">
        <v>8.9751999999999992</v>
      </c>
      <c r="M51" s="46">
        <v>3.3797000000000001</v>
      </c>
      <c r="N51" s="46">
        <v>10.239000000000001</v>
      </c>
      <c r="O51" s="46">
        <v>0.5</v>
      </c>
      <c r="P51" s="46">
        <v>0</v>
      </c>
    </row>
    <row r="52" spans="1:16" hidden="1" outlineLevel="1">
      <c r="A52" s="9">
        <v>41791</v>
      </c>
      <c r="B52" s="46">
        <v>13.6066</v>
      </c>
      <c r="C52" s="46">
        <v>10.6249</v>
      </c>
      <c r="D52" s="46">
        <v>15.352499999999999</v>
      </c>
      <c r="E52" s="46">
        <v>11.5318</v>
      </c>
      <c r="F52" s="46">
        <v>0</v>
      </c>
      <c r="G52" s="46">
        <v>14.0326</v>
      </c>
      <c r="H52" s="46">
        <v>10.939</v>
      </c>
      <c r="I52" s="46">
        <v>15.9801</v>
      </c>
      <c r="J52" s="46">
        <v>11.5318</v>
      </c>
      <c r="K52" s="46">
        <v>0</v>
      </c>
      <c r="L52" s="46">
        <v>6.6924999999999999</v>
      </c>
      <c r="M52" s="46">
        <v>1</v>
      </c>
      <c r="N52" s="46">
        <v>7.8872999999999998</v>
      </c>
      <c r="O52" s="46">
        <v>0</v>
      </c>
      <c r="P52" s="46">
        <v>0</v>
      </c>
    </row>
    <row r="53" spans="1:16" hidden="1" outlineLevel="1">
      <c r="A53" s="9">
        <v>41821</v>
      </c>
      <c r="B53" s="46">
        <v>12.4726</v>
      </c>
      <c r="C53" s="46">
        <v>12.720499999999999</v>
      </c>
      <c r="D53" s="46">
        <v>12.9038</v>
      </c>
      <c r="E53" s="46">
        <v>7.4108000000000001</v>
      </c>
      <c r="F53" s="46">
        <v>0</v>
      </c>
      <c r="G53" s="46">
        <v>12.757400000000001</v>
      </c>
      <c r="H53" s="46">
        <v>12.895200000000001</v>
      </c>
      <c r="I53" s="46">
        <v>13.392799999999999</v>
      </c>
      <c r="J53" s="46">
        <v>7.4789000000000003</v>
      </c>
      <c r="K53" s="46">
        <v>0</v>
      </c>
      <c r="L53" s="46">
        <v>9.5991</v>
      </c>
      <c r="M53" s="46">
        <v>1</v>
      </c>
      <c r="N53" s="46">
        <v>10.272</v>
      </c>
      <c r="O53" s="46">
        <v>0.15</v>
      </c>
      <c r="P53" s="46">
        <v>0</v>
      </c>
    </row>
    <row r="54" spans="1:16" hidden="1" outlineLevel="1" collapsed="1">
      <c r="A54" s="9">
        <v>41852</v>
      </c>
      <c r="B54" s="46">
        <v>11.047599999999999</v>
      </c>
      <c r="C54" s="46">
        <v>9.5319000000000003</v>
      </c>
      <c r="D54" s="46">
        <v>14.23</v>
      </c>
      <c r="E54" s="46">
        <v>6.8765999999999998</v>
      </c>
      <c r="F54" s="46">
        <v>0</v>
      </c>
      <c r="G54" s="46">
        <v>11.344099999999999</v>
      </c>
      <c r="H54" s="46">
        <v>9.9488000000000003</v>
      </c>
      <c r="I54" s="46">
        <v>14.4795</v>
      </c>
      <c r="J54" s="46">
        <v>6.8765999999999998</v>
      </c>
      <c r="K54" s="46">
        <v>0</v>
      </c>
      <c r="L54" s="46">
        <v>2.7039</v>
      </c>
      <c r="M54" s="46">
        <v>1</v>
      </c>
      <c r="N54" s="46">
        <v>6.0518999999999998</v>
      </c>
      <c r="O54" s="46">
        <v>0</v>
      </c>
      <c r="P54" s="46">
        <v>0</v>
      </c>
    </row>
    <row r="55" spans="1:16" hidden="1" outlineLevel="1" collapsed="1">
      <c r="A55" s="9">
        <v>41883</v>
      </c>
      <c r="B55" s="46">
        <v>12.205500000000001</v>
      </c>
      <c r="C55" s="46">
        <v>9.8366000000000007</v>
      </c>
      <c r="D55" s="46">
        <v>14.8332</v>
      </c>
      <c r="E55" s="46">
        <v>6.1626000000000003</v>
      </c>
      <c r="F55" s="46">
        <v>0</v>
      </c>
      <c r="G55" s="46">
        <v>12.263</v>
      </c>
      <c r="H55" s="46">
        <v>9.9074000000000009</v>
      </c>
      <c r="I55" s="46">
        <v>14.8912</v>
      </c>
      <c r="J55" s="46">
        <v>6.1626000000000003</v>
      </c>
      <c r="K55" s="46">
        <v>0</v>
      </c>
      <c r="L55" s="46">
        <v>4.1369999999999996</v>
      </c>
      <c r="M55" s="46">
        <v>1</v>
      </c>
      <c r="N55" s="46">
        <v>6.8796999999999997</v>
      </c>
      <c r="O55" s="46">
        <v>0</v>
      </c>
      <c r="P55" s="46">
        <v>0</v>
      </c>
    </row>
    <row r="56" spans="1:16" hidden="1" outlineLevel="1" collapsed="1">
      <c r="A56" s="9">
        <v>41913</v>
      </c>
      <c r="B56" s="46">
        <v>12.9968</v>
      </c>
      <c r="C56" s="46">
        <v>11.587300000000001</v>
      </c>
      <c r="D56" s="46">
        <v>15.4199</v>
      </c>
      <c r="E56" s="46">
        <v>7.7413999999999996</v>
      </c>
      <c r="F56" s="46">
        <v>0</v>
      </c>
      <c r="G56" s="46">
        <v>13.2477</v>
      </c>
      <c r="H56" s="46">
        <v>11.7469</v>
      </c>
      <c r="I56" s="46">
        <v>15.8741</v>
      </c>
      <c r="J56" s="46">
        <v>7.7415000000000003</v>
      </c>
      <c r="K56" s="46">
        <v>0</v>
      </c>
      <c r="L56" s="46">
        <v>1.7188000000000001</v>
      </c>
      <c r="M56" s="46">
        <v>1.2894000000000001</v>
      </c>
      <c r="N56" s="46">
        <v>1.9981</v>
      </c>
      <c r="O56" s="46">
        <v>0.15</v>
      </c>
      <c r="P56" s="46">
        <v>0</v>
      </c>
    </row>
    <row r="57" spans="1:16" hidden="1" outlineLevel="1" collapsed="1">
      <c r="A57" s="9">
        <v>41944</v>
      </c>
      <c r="B57" s="46">
        <v>13.7913</v>
      </c>
      <c r="C57" s="46">
        <v>11.8611</v>
      </c>
      <c r="D57" s="46">
        <v>16.5181</v>
      </c>
      <c r="E57" s="46">
        <v>6.9161999999999999</v>
      </c>
      <c r="F57" s="46">
        <v>0</v>
      </c>
      <c r="G57" s="46">
        <v>13.883800000000001</v>
      </c>
      <c r="H57" s="46">
        <v>11.879300000000001</v>
      </c>
      <c r="I57" s="46">
        <v>16.7637</v>
      </c>
      <c r="J57" s="46">
        <v>6.9161999999999999</v>
      </c>
      <c r="K57" s="46">
        <v>0</v>
      </c>
      <c r="L57" s="46">
        <v>5.2530999999999999</v>
      </c>
      <c r="M57" s="46">
        <v>1.2593000000000001</v>
      </c>
      <c r="N57" s="46">
        <v>5.6208999999999998</v>
      </c>
      <c r="O57" s="46">
        <v>0</v>
      </c>
      <c r="P57" s="46">
        <v>0</v>
      </c>
    </row>
    <row r="58" spans="1:16" hidden="1" outlineLevel="1" collapsed="1">
      <c r="A58" s="9">
        <v>41974</v>
      </c>
      <c r="B58" s="46">
        <v>13.580500000000001</v>
      </c>
      <c r="C58" s="46">
        <v>11.0648</v>
      </c>
      <c r="D58" s="46">
        <v>16.9178</v>
      </c>
      <c r="E58" s="46">
        <v>4.5629999999999997</v>
      </c>
      <c r="F58" s="46">
        <v>0</v>
      </c>
      <c r="G58" s="46">
        <v>14.271100000000001</v>
      </c>
      <c r="H58" s="46">
        <v>11.526999999999999</v>
      </c>
      <c r="I58" s="46">
        <v>17.6663</v>
      </c>
      <c r="J58" s="46">
        <v>6.1738999999999997</v>
      </c>
      <c r="K58" s="46">
        <v>0</v>
      </c>
      <c r="L58" s="46">
        <v>1.8270999999999999</v>
      </c>
      <c r="M58" s="46">
        <v>1</v>
      </c>
      <c r="N58" s="46">
        <v>2.8736000000000002</v>
      </c>
      <c r="O58" s="46">
        <v>1.2</v>
      </c>
      <c r="P58" s="46">
        <v>0</v>
      </c>
    </row>
    <row r="59" spans="1:16" hidden="1" outlineLevel="1" collapsed="1">
      <c r="A59" s="9">
        <v>42005</v>
      </c>
      <c r="B59" s="46">
        <v>14.3222</v>
      </c>
      <c r="C59" s="46">
        <v>11.922800000000001</v>
      </c>
      <c r="D59" s="46">
        <v>16.914100000000001</v>
      </c>
      <c r="E59" s="46">
        <v>5.3277000000000001</v>
      </c>
      <c r="F59" s="46">
        <v>0</v>
      </c>
      <c r="G59" s="46">
        <v>14.47</v>
      </c>
      <c r="H59" s="46">
        <v>11.9232</v>
      </c>
      <c r="I59" s="46">
        <v>17.2818</v>
      </c>
      <c r="J59" s="46">
        <v>5.3277000000000001</v>
      </c>
      <c r="K59" s="46">
        <v>0</v>
      </c>
      <c r="L59" s="46">
        <v>2.8193999999999999</v>
      </c>
      <c r="M59" s="46">
        <v>0.99070000000000003</v>
      </c>
      <c r="N59" s="46">
        <v>2.8218999999999999</v>
      </c>
      <c r="O59" s="46">
        <v>0</v>
      </c>
      <c r="P59" s="46">
        <v>0</v>
      </c>
    </row>
    <row r="60" spans="1:16" hidden="1" outlineLevel="1" collapsed="1">
      <c r="A60" s="9">
        <v>42036</v>
      </c>
      <c r="B60" s="46">
        <v>13.566700000000001</v>
      </c>
      <c r="C60" s="46">
        <v>11.5868</v>
      </c>
      <c r="D60" s="46">
        <v>17.6081</v>
      </c>
      <c r="E60" s="46">
        <v>4.6062000000000003</v>
      </c>
      <c r="F60" s="46">
        <v>0</v>
      </c>
      <c r="G60" s="46">
        <v>14.037599999999999</v>
      </c>
      <c r="H60" s="46">
        <v>11.7072</v>
      </c>
      <c r="I60" s="46">
        <v>18.867000000000001</v>
      </c>
      <c r="J60" s="46">
        <v>5.5888999999999998</v>
      </c>
      <c r="K60" s="46">
        <v>0</v>
      </c>
      <c r="L60" s="46">
        <v>2.7250000000000001</v>
      </c>
      <c r="M60" s="46">
        <v>0.50290000000000001</v>
      </c>
      <c r="N60" s="46">
        <v>3.4277000000000002</v>
      </c>
      <c r="O60" s="46">
        <v>1.7976000000000001</v>
      </c>
      <c r="P60" s="46">
        <v>0</v>
      </c>
    </row>
    <row r="61" spans="1:16" hidden="1" outlineLevel="1" collapsed="1">
      <c r="A61" s="9">
        <v>42064</v>
      </c>
      <c r="B61" s="46">
        <v>15.680899999999999</v>
      </c>
      <c r="C61" s="46">
        <v>12.578099999999999</v>
      </c>
      <c r="D61" s="46">
        <v>18.473099999999999</v>
      </c>
      <c r="E61" s="46">
        <v>6.8247</v>
      </c>
      <c r="F61" s="46">
        <v>0</v>
      </c>
      <c r="G61" s="46">
        <v>15.932600000000001</v>
      </c>
      <c r="H61" s="46">
        <v>12.622999999999999</v>
      </c>
      <c r="I61" s="46">
        <v>19.0016</v>
      </c>
      <c r="J61" s="46">
        <v>6.8247999999999998</v>
      </c>
      <c r="K61" s="46">
        <v>0</v>
      </c>
      <c r="L61" s="46">
        <v>4.3352000000000004</v>
      </c>
      <c r="M61" s="46">
        <v>1.3824000000000001</v>
      </c>
      <c r="N61" s="46">
        <v>4.5938999999999997</v>
      </c>
      <c r="O61" s="46">
        <v>0.15</v>
      </c>
      <c r="P61" s="46" t="s">
        <v>123</v>
      </c>
    </row>
    <row r="62" spans="1:16" hidden="1" outlineLevel="1" collapsed="1">
      <c r="A62" s="9">
        <v>42095</v>
      </c>
      <c r="B62" s="46">
        <v>15.8597</v>
      </c>
      <c r="C62" s="46">
        <v>13.056800000000001</v>
      </c>
      <c r="D62" s="46">
        <v>17.695799999999998</v>
      </c>
      <c r="E62" s="46">
        <v>6.5594999999999999</v>
      </c>
      <c r="F62" s="46">
        <v>0</v>
      </c>
      <c r="G62" s="46">
        <v>16.084199999999999</v>
      </c>
      <c r="H62" s="46">
        <v>13.1083</v>
      </c>
      <c r="I62" s="46">
        <v>18.001100000000001</v>
      </c>
      <c r="J62" s="46">
        <v>6.7352999999999996</v>
      </c>
      <c r="K62" s="46">
        <v>0</v>
      </c>
      <c r="L62" s="46">
        <v>4.2927</v>
      </c>
      <c r="M62" s="46">
        <v>0.99919999999999998</v>
      </c>
      <c r="N62" s="46">
        <v>4.8952999999999998</v>
      </c>
      <c r="O62" s="46">
        <v>1</v>
      </c>
      <c r="P62" s="46">
        <v>0</v>
      </c>
    </row>
    <row r="63" spans="1:16" hidden="1" outlineLevel="1" collapsed="1">
      <c r="A63" s="9">
        <v>42125</v>
      </c>
      <c r="B63" s="46">
        <v>17.312999999999999</v>
      </c>
      <c r="C63" s="46">
        <v>18.087</v>
      </c>
      <c r="D63" s="46">
        <v>18.0167</v>
      </c>
      <c r="E63" s="46">
        <v>12.6645</v>
      </c>
      <c r="F63" s="46">
        <v>0</v>
      </c>
      <c r="G63" s="46">
        <v>17.505500000000001</v>
      </c>
      <c r="H63" s="46">
        <v>18.087</v>
      </c>
      <c r="I63" s="46">
        <v>18.820399999999999</v>
      </c>
      <c r="J63" s="46">
        <v>12.6645</v>
      </c>
      <c r="K63" s="46">
        <v>0</v>
      </c>
      <c r="L63" s="46">
        <v>3.726</v>
      </c>
      <c r="M63" s="46">
        <v>0.7833</v>
      </c>
      <c r="N63" s="46">
        <v>3.7263000000000002</v>
      </c>
      <c r="O63" s="46">
        <v>0.15</v>
      </c>
      <c r="P63" s="46" t="s">
        <v>123</v>
      </c>
    </row>
    <row r="64" spans="1:16" hidden="1" outlineLevel="1" collapsed="1">
      <c r="A64" s="9">
        <v>42156</v>
      </c>
      <c r="B64" s="46">
        <v>16.47</v>
      </c>
      <c r="C64" s="46">
        <v>17.191199999999998</v>
      </c>
      <c r="D64" s="46">
        <v>17.3644</v>
      </c>
      <c r="E64" s="46">
        <v>12.376300000000001</v>
      </c>
      <c r="F64" s="46">
        <v>0</v>
      </c>
      <c r="G64" s="46">
        <v>16.928799999999999</v>
      </c>
      <c r="H64" s="46">
        <v>17.191700000000001</v>
      </c>
      <c r="I64" s="46">
        <v>18.731300000000001</v>
      </c>
      <c r="J64" s="46">
        <v>12.376300000000001</v>
      </c>
      <c r="K64" s="46">
        <v>0</v>
      </c>
      <c r="L64" s="46">
        <v>3.1863000000000001</v>
      </c>
      <c r="M64" s="46">
        <v>0.97809999999999997</v>
      </c>
      <c r="N64" s="46">
        <v>3.1871999999999998</v>
      </c>
      <c r="O64" s="46">
        <v>0</v>
      </c>
      <c r="P64" s="46">
        <v>0</v>
      </c>
    </row>
    <row r="65" spans="1:16" hidden="1" outlineLevel="1" collapsed="1">
      <c r="A65" s="9">
        <v>42186</v>
      </c>
      <c r="B65" s="46">
        <v>14.4262</v>
      </c>
      <c r="C65" s="46">
        <v>14.1556</v>
      </c>
      <c r="D65" s="46">
        <v>15.7163</v>
      </c>
      <c r="E65" s="46">
        <v>6.4189999999999996</v>
      </c>
      <c r="F65" s="46">
        <v>0</v>
      </c>
      <c r="G65" s="46">
        <v>15.5336</v>
      </c>
      <c r="H65" s="46">
        <v>15.0221</v>
      </c>
      <c r="I65" s="46">
        <v>17.346900000000002</v>
      </c>
      <c r="J65" s="46">
        <v>6.4189999999999996</v>
      </c>
      <c r="K65" s="46">
        <v>0</v>
      </c>
      <c r="L65" s="46">
        <v>1.7692000000000001</v>
      </c>
      <c r="M65" s="46">
        <v>1.0365</v>
      </c>
      <c r="N65" s="46">
        <v>2.1394000000000002</v>
      </c>
      <c r="O65" s="46">
        <v>0.15</v>
      </c>
      <c r="P65" s="46">
        <v>0</v>
      </c>
    </row>
    <row r="66" spans="1:16" hidden="1" outlineLevel="1" collapsed="1">
      <c r="A66" s="9">
        <v>42217</v>
      </c>
      <c r="B66" s="46">
        <v>13.1807</v>
      </c>
      <c r="C66" s="46">
        <v>12.304500000000001</v>
      </c>
      <c r="D66" s="46">
        <v>17.2166</v>
      </c>
      <c r="E66" s="46">
        <v>8.6683000000000003</v>
      </c>
      <c r="F66" s="46">
        <v>0</v>
      </c>
      <c r="G66" s="46">
        <v>13.656599999999999</v>
      </c>
      <c r="H66" s="46">
        <v>13.110300000000001</v>
      </c>
      <c r="I66" s="46">
        <v>17.415600000000001</v>
      </c>
      <c r="J66" s="46">
        <v>8.6683000000000003</v>
      </c>
      <c r="K66" s="46">
        <v>0</v>
      </c>
      <c r="L66" s="46">
        <v>1.4028</v>
      </c>
      <c r="M66" s="46">
        <v>1.0568</v>
      </c>
      <c r="N66" s="46">
        <v>3.9828999999999999</v>
      </c>
      <c r="O66" s="46">
        <v>0</v>
      </c>
      <c r="P66" s="46">
        <v>0</v>
      </c>
    </row>
    <row r="67" spans="1:16" hidden="1" outlineLevel="1" collapsed="1">
      <c r="A67" s="9">
        <v>42248</v>
      </c>
      <c r="B67" s="46">
        <v>15.5909</v>
      </c>
      <c r="C67" s="46">
        <v>15.7332</v>
      </c>
      <c r="D67" s="46">
        <v>16.357500000000002</v>
      </c>
      <c r="E67" s="46">
        <v>5.2584999999999997</v>
      </c>
      <c r="F67" s="46">
        <v>18.5</v>
      </c>
      <c r="G67" s="46">
        <v>15.7477</v>
      </c>
      <c r="H67" s="46">
        <v>15.856</v>
      </c>
      <c r="I67" s="46">
        <v>16.654699999999998</v>
      </c>
      <c r="J67" s="46">
        <v>5.2584999999999997</v>
      </c>
      <c r="K67" s="46">
        <v>18.5</v>
      </c>
      <c r="L67" s="46">
        <v>2.8841999999999999</v>
      </c>
      <c r="M67" s="46">
        <v>2.0533999999999999</v>
      </c>
      <c r="N67" s="46">
        <v>3.8138000000000001</v>
      </c>
      <c r="O67" s="46">
        <v>0</v>
      </c>
      <c r="P67" s="46">
        <v>0</v>
      </c>
    </row>
    <row r="68" spans="1:16" hidden="1" outlineLevel="1" collapsed="1">
      <c r="A68" s="9">
        <v>42278</v>
      </c>
      <c r="B68" s="46">
        <v>13.529299999999999</v>
      </c>
      <c r="C68" s="46">
        <v>12.383900000000001</v>
      </c>
      <c r="D68" s="46">
        <v>17.280100000000001</v>
      </c>
      <c r="E68" s="46">
        <v>7.1894999999999998</v>
      </c>
      <c r="F68" s="46">
        <v>0</v>
      </c>
      <c r="G68" s="46">
        <v>14.680400000000001</v>
      </c>
      <c r="H68" s="46">
        <v>14.1349</v>
      </c>
      <c r="I68" s="46">
        <v>17.450099999999999</v>
      </c>
      <c r="J68" s="46">
        <v>7.1894999999999998</v>
      </c>
      <c r="K68" s="46">
        <v>0</v>
      </c>
      <c r="L68" s="46">
        <v>1.5283</v>
      </c>
      <c r="M68" s="46">
        <v>1.2399</v>
      </c>
      <c r="N68" s="46">
        <v>6.4317000000000002</v>
      </c>
      <c r="O68" s="46">
        <v>0</v>
      </c>
      <c r="P68" s="46">
        <v>0</v>
      </c>
    </row>
    <row r="69" spans="1:16" hidden="1" outlineLevel="1" collapsed="1">
      <c r="A69" s="9">
        <v>42309</v>
      </c>
      <c r="B69" s="46">
        <v>13.024900000000001</v>
      </c>
      <c r="C69" s="46">
        <v>11.4305</v>
      </c>
      <c r="D69" s="46">
        <v>16.5227</v>
      </c>
      <c r="E69" s="46">
        <v>9.4903999999999993</v>
      </c>
      <c r="F69" s="46">
        <v>0</v>
      </c>
      <c r="G69" s="46">
        <v>13.7707</v>
      </c>
      <c r="H69" s="46">
        <v>12.629899999999999</v>
      </c>
      <c r="I69" s="46">
        <v>16.737400000000001</v>
      </c>
      <c r="J69" s="46">
        <v>9.4903999999999993</v>
      </c>
      <c r="K69" s="46">
        <v>0</v>
      </c>
      <c r="L69" s="46">
        <v>1.9797</v>
      </c>
      <c r="M69" s="46">
        <v>1.1166</v>
      </c>
      <c r="N69" s="46">
        <v>7.6112000000000002</v>
      </c>
      <c r="O69" s="46">
        <v>0</v>
      </c>
      <c r="P69" s="46" t="s">
        <v>123</v>
      </c>
    </row>
    <row r="70" spans="1:16" hidden="1" outlineLevel="1" collapsed="1">
      <c r="A70" s="9">
        <v>42339</v>
      </c>
      <c r="B70" s="46">
        <v>13.663</v>
      </c>
      <c r="C70" s="46">
        <v>13.2841</v>
      </c>
      <c r="D70" s="46">
        <v>15.3353</v>
      </c>
      <c r="E70" s="46">
        <v>9.4865999999999993</v>
      </c>
      <c r="F70" s="46">
        <v>1</v>
      </c>
      <c r="G70" s="46">
        <v>13.7281</v>
      </c>
      <c r="H70" s="46">
        <v>13.3535</v>
      </c>
      <c r="I70" s="46">
        <v>15.432499999999999</v>
      </c>
      <c r="J70" s="46">
        <v>9.4865999999999993</v>
      </c>
      <c r="K70" s="46">
        <v>1</v>
      </c>
      <c r="L70" s="46">
        <v>4.9766000000000004</v>
      </c>
      <c r="M70" s="46">
        <v>2.4521000000000002</v>
      </c>
      <c r="N70" s="46">
        <v>6.4554</v>
      </c>
      <c r="O70" s="46">
        <v>0</v>
      </c>
      <c r="P70" s="46">
        <v>0</v>
      </c>
    </row>
    <row r="71" spans="1:16" hidden="1" outlineLevel="1" collapsed="1">
      <c r="A71" s="9">
        <v>42370</v>
      </c>
      <c r="B71" s="46">
        <v>13.2583</v>
      </c>
      <c r="C71" s="46">
        <v>9.7291000000000007</v>
      </c>
      <c r="D71" s="46">
        <v>16.7698</v>
      </c>
      <c r="E71" s="46">
        <v>7.9885999999999999</v>
      </c>
      <c r="F71" s="46">
        <v>0</v>
      </c>
      <c r="G71" s="46">
        <v>15.285500000000001</v>
      </c>
      <c r="H71" s="46">
        <v>13.284800000000001</v>
      </c>
      <c r="I71" s="46">
        <v>17.209199999999999</v>
      </c>
      <c r="J71" s="46">
        <v>7.9885999999999999</v>
      </c>
      <c r="K71" s="46">
        <v>0</v>
      </c>
      <c r="L71" s="46">
        <v>1.681</v>
      </c>
      <c r="M71" s="46">
        <v>0.89980000000000004</v>
      </c>
      <c r="N71" s="46">
        <v>6.4638999999999998</v>
      </c>
      <c r="O71" s="46">
        <v>0</v>
      </c>
      <c r="P71" s="46">
        <v>0</v>
      </c>
    </row>
    <row r="72" spans="1:16" hidden="1" outlineLevel="1" collapsed="1">
      <c r="A72" s="9">
        <v>42401</v>
      </c>
      <c r="B72" s="46">
        <v>13.479799999999999</v>
      </c>
      <c r="C72" s="46">
        <v>12.719799999999999</v>
      </c>
      <c r="D72" s="46">
        <v>16.337900000000001</v>
      </c>
      <c r="E72" s="46">
        <v>8.3146000000000004</v>
      </c>
      <c r="F72" s="46">
        <v>0</v>
      </c>
      <c r="G72" s="46">
        <v>13.7066</v>
      </c>
      <c r="H72" s="46">
        <v>12.8454</v>
      </c>
      <c r="I72" s="46">
        <v>16.681699999999999</v>
      </c>
      <c r="J72" s="46">
        <v>8.5454000000000008</v>
      </c>
      <c r="K72" s="46">
        <v>0</v>
      </c>
      <c r="L72" s="46">
        <v>4.5484999999999998</v>
      </c>
      <c r="M72" s="46">
        <v>1.6214999999999999</v>
      </c>
      <c r="N72" s="46">
        <v>6.7618</v>
      </c>
      <c r="O72" s="46">
        <v>0.7</v>
      </c>
      <c r="P72" s="46">
        <v>0</v>
      </c>
    </row>
    <row r="73" spans="1:16" hidden="1" outlineLevel="1" collapsed="1">
      <c r="A73" s="9">
        <v>42430</v>
      </c>
      <c r="B73" s="46">
        <v>13.4575</v>
      </c>
      <c r="C73" s="46">
        <v>12.0998</v>
      </c>
      <c r="D73" s="46">
        <v>15.103999999999999</v>
      </c>
      <c r="E73" s="46">
        <v>7.9329999999999998</v>
      </c>
      <c r="F73" s="46">
        <v>0.6</v>
      </c>
      <c r="G73" s="46">
        <v>13.7446</v>
      </c>
      <c r="H73" s="46">
        <v>12.157299999999999</v>
      </c>
      <c r="I73" s="46">
        <v>15.616300000000001</v>
      </c>
      <c r="J73" s="46">
        <v>7.9329999999999998</v>
      </c>
      <c r="K73" s="46">
        <v>0</v>
      </c>
      <c r="L73" s="46">
        <v>3.9590999999999998</v>
      </c>
      <c r="M73" s="46">
        <v>0.87960000000000005</v>
      </c>
      <c r="N73" s="46">
        <v>4.2721</v>
      </c>
      <c r="O73" s="46">
        <v>0</v>
      </c>
      <c r="P73" s="46">
        <v>0.6</v>
      </c>
    </row>
    <row r="74" spans="1:16" hidden="1" outlineLevel="1" collapsed="1">
      <c r="A74" s="9">
        <v>42461</v>
      </c>
      <c r="B74" s="46">
        <v>12.5634</v>
      </c>
      <c r="C74" s="46">
        <v>10.1653</v>
      </c>
      <c r="D74" s="46">
        <v>14.651400000000001</v>
      </c>
      <c r="E74" s="46">
        <v>7.5147000000000004</v>
      </c>
      <c r="F74" s="46">
        <v>0</v>
      </c>
      <c r="G74" s="46">
        <v>13.0204</v>
      </c>
      <c r="H74" s="46">
        <v>10.3</v>
      </c>
      <c r="I74" s="46">
        <v>15.4984</v>
      </c>
      <c r="J74" s="46">
        <v>7.5147000000000004</v>
      </c>
      <c r="K74" s="46">
        <v>0</v>
      </c>
      <c r="L74" s="46">
        <v>3.3349000000000002</v>
      </c>
      <c r="M74" s="46">
        <v>1.2542</v>
      </c>
      <c r="N74" s="46">
        <v>3.5112999999999999</v>
      </c>
      <c r="O74" s="46">
        <v>0</v>
      </c>
      <c r="P74" s="46">
        <v>0</v>
      </c>
    </row>
    <row r="75" spans="1:16" hidden="1" outlineLevel="1" collapsed="1">
      <c r="A75" s="9">
        <v>42491</v>
      </c>
      <c r="B75" s="46">
        <v>12.2774</v>
      </c>
      <c r="C75" s="46">
        <v>10.737299999999999</v>
      </c>
      <c r="D75" s="46">
        <v>13.335699999999999</v>
      </c>
      <c r="E75" s="46">
        <v>5.7545000000000002</v>
      </c>
      <c r="F75" s="46">
        <v>0</v>
      </c>
      <c r="G75" s="46">
        <v>12.7971</v>
      </c>
      <c r="H75" s="46">
        <v>11.7067</v>
      </c>
      <c r="I75" s="46">
        <v>13.656499999999999</v>
      </c>
      <c r="J75" s="46">
        <v>5.8289999999999997</v>
      </c>
      <c r="K75" s="46">
        <v>0</v>
      </c>
      <c r="L75" s="46">
        <v>2.3742000000000001</v>
      </c>
      <c r="M75" s="46">
        <v>0.89759999999999995</v>
      </c>
      <c r="N75" s="46">
        <v>4.1889000000000003</v>
      </c>
      <c r="O75" s="46">
        <v>0.25</v>
      </c>
      <c r="P75" s="46">
        <v>0</v>
      </c>
    </row>
    <row r="76" spans="1:16" hidden="1" outlineLevel="1" collapsed="1">
      <c r="A76" s="9">
        <v>42522</v>
      </c>
      <c r="B76" s="46">
        <v>12.4918</v>
      </c>
      <c r="C76" s="46">
        <v>10.590299999999999</v>
      </c>
      <c r="D76" s="46">
        <v>13.0837</v>
      </c>
      <c r="E76" s="46">
        <v>7.9461000000000004</v>
      </c>
      <c r="F76" s="46">
        <v>0</v>
      </c>
      <c r="G76" s="46">
        <v>12.5512</v>
      </c>
      <c r="H76" s="46">
        <v>10.730399999999999</v>
      </c>
      <c r="I76" s="46">
        <v>13.129300000000001</v>
      </c>
      <c r="J76" s="46">
        <v>7.9461000000000004</v>
      </c>
      <c r="K76" s="46">
        <v>0</v>
      </c>
      <c r="L76" s="46">
        <v>4.1729000000000003</v>
      </c>
      <c r="M76" s="46">
        <v>1.2724</v>
      </c>
      <c r="N76" s="46">
        <v>5.5247000000000002</v>
      </c>
      <c r="O76" s="46">
        <v>0</v>
      </c>
      <c r="P76" s="46">
        <v>0</v>
      </c>
    </row>
    <row r="77" spans="1:16" hidden="1" outlineLevel="1" collapsed="1">
      <c r="A77" s="9">
        <v>42552</v>
      </c>
      <c r="B77" s="46">
        <v>11.6699</v>
      </c>
      <c r="C77" s="46">
        <v>9.9033999999999995</v>
      </c>
      <c r="D77" s="46">
        <v>12.1601</v>
      </c>
      <c r="E77" s="46">
        <v>6.4635999999999996</v>
      </c>
      <c r="F77" s="46">
        <v>0</v>
      </c>
      <c r="G77" s="46">
        <v>11.776999999999999</v>
      </c>
      <c r="H77" s="46">
        <v>10.186999999999999</v>
      </c>
      <c r="I77" s="46">
        <v>12.226599999999999</v>
      </c>
      <c r="J77" s="46">
        <v>6.4635999999999996</v>
      </c>
      <c r="K77" s="46">
        <v>0</v>
      </c>
      <c r="L77" s="46">
        <v>3.2347999999999999</v>
      </c>
      <c r="M77" s="46">
        <v>0.8861</v>
      </c>
      <c r="N77" s="46">
        <v>4.8879999999999999</v>
      </c>
      <c r="O77" s="46">
        <v>0</v>
      </c>
      <c r="P77" s="46">
        <v>0</v>
      </c>
    </row>
    <row r="78" spans="1:16" hidden="1" outlineLevel="1" collapsed="1">
      <c r="A78" s="9">
        <v>42583</v>
      </c>
      <c r="B78" s="46">
        <v>11.4641</v>
      </c>
      <c r="C78" s="46">
        <v>10.6555</v>
      </c>
      <c r="D78" s="46">
        <v>12.2575</v>
      </c>
      <c r="E78" s="46">
        <v>6.6642000000000001</v>
      </c>
      <c r="F78" s="46">
        <v>0</v>
      </c>
      <c r="G78" s="46">
        <v>11.600300000000001</v>
      </c>
      <c r="H78" s="46">
        <v>10.9589</v>
      </c>
      <c r="I78" s="46">
        <v>12.317399999999999</v>
      </c>
      <c r="J78" s="46">
        <v>6.6833999999999998</v>
      </c>
      <c r="K78" s="46">
        <v>0</v>
      </c>
      <c r="L78" s="46">
        <v>2.5537000000000001</v>
      </c>
      <c r="M78" s="46">
        <v>0.89019999999999999</v>
      </c>
      <c r="N78" s="46">
        <v>5.4402999999999997</v>
      </c>
      <c r="O78" s="46">
        <v>0.01</v>
      </c>
      <c r="P78" s="46">
        <v>0</v>
      </c>
    </row>
    <row r="79" spans="1:16" hidden="1" outlineLevel="1" collapsed="1">
      <c r="A79" s="9">
        <v>42614</v>
      </c>
      <c r="B79" s="46">
        <v>10.8118</v>
      </c>
      <c r="C79" s="46">
        <v>9.5523000000000007</v>
      </c>
      <c r="D79" s="46">
        <v>11.4259</v>
      </c>
      <c r="E79" s="46">
        <v>5.3323999999999998</v>
      </c>
      <c r="F79" s="46">
        <v>0</v>
      </c>
      <c r="G79" s="46">
        <v>10.990399999999999</v>
      </c>
      <c r="H79" s="46">
        <v>10.0222</v>
      </c>
      <c r="I79" s="46">
        <v>11.4641</v>
      </c>
      <c r="J79" s="46">
        <v>5.3323999999999998</v>
      </c>
      <c r="K79" s="46">
        <v>0</v>
      </c>
      <c r="L79" s="46">
        <v>2.3927</v>
      </c>
      <c r="M79" s="46">
        <v>0.89729999999999999</v>
      </c>
      <c r="N79" s="46">
        <v>6.6010999999999997</v>
      </c>
      <c r="O79" s="46">
        <v>0</v>
      </c>
      <c r="P79" s="46">
        <v>0</v>
      </c>
    </row>
    <row r="80" spans="1:16" hidden="1" outlineLevel="1" collapsed="1">
      <c r="A80" s="9">
        <v>42644</v>
      </c>
      <c r="B80" s="46">
        <v>11.643800000000001</v>
      </c>
      <c r="C80" s="46">
        <v>10.371499999999999</v>
      </c>
      <c r="D80" s="46">
        <v>12.21</v>
      </c>
      <c r="E80" s="46">
        <v>5.7704000000000004</v>
      </c>
      <c r="F80" s="46">
        <v>15</v>
      </c>
      <c r="G80" s="46">
        <v>11.735200000000001</v>
      </c>
      <c r="H80" s="46">
        <v>10.4274</v>
      </c>
      <c r="I80" s="46">
        <v>12.322100000000001</v>
      </c>
      <c r="J80" s="46">
        <v>5.7704000000000004</v>
      </c>
      <c r="K80" s="46">
        <v>15</v>
      </c>
      <c r="L80" s="46">
        <v>4.8266999999999998</v>
      </c>
      <c r="M80" s="46">
        <v>0.87619999999999998</v>
      </c>
      <c r="N80" s="46">
        <v>5.2759</v>
      </c>
      <c r="O80" s="46">
        <v>0</v>
      </c>
      <c r="P80" s="46">
        <v>0</v>
      </c>
    </row>
    <row r="81" spans="1:16" hidden="1" outlineLevel="1" collapsed="1">
      <c r="A81" s="9">
        <v>42675</v>
      </c>
      <c r="B81" s="46">
        <v>10.1342</v>
      </c>
      <c r="C81" s="46">
        <v>10.911300000000001</v>
      </c>
      <c r="D81" s="46">
        <v>10.0943</v>
      </c>
      <c r="E81" s="46">
        <v>5.9587000000000003</v>
      </c>
      <c r="F81" s="46">
        <v>0</v>
      </c>
      <c r="G81" s="46">
        <v>10.172700000000001</v>
      </c>
      <c r="H81" s="46">
        <v>11.012600000000001</v>
      </c>
      <c r="I81" s="46">
        <v>10.119300000000001</v>
      </c>
      <c r="J81" s="46">
        <v>5.9587000000000003</v>
      </c>
      <c r="K81" s="46">
        <v>0</v>
      </c>
      <c r="L81" s="46">
        <v>3.0773000000000001</v>
      </c>
      <c r="M81" s="46">
        <v>0.96540000000000004</v>
      </c>
      <c r="N81" s="46">
        <v>4.3990999999999998</v>
      </c>
      <c r="O81" s="46">
        <v>0</v>
      </c>
      <c r="P81" s="46">
        <v>0</v>
      </c>
    </row>
    <row r="82" spans="1:16" hidden="1" outlineLevel="1" collapsed="1">
      <c r="A82" s="9">
        <v>42705</v>
      </c>
      <c r="B82" s="46">
        <v>11.459899999999999</v>
      </c>
      <c r="C82" s="46">
        <v>7.4288999999999996</v>
      </c>
      <c r="D82" s="46">
        <v>13.723000000000001</v>
      </c>
      <c r="E82" s="46">
        <v>6.2972999999999999</v>
      </c>
      <c r="F82" s="46">
        <v>0</v>
      </c>
      <c r="G82" s="46">
        <v>11.7178</v>
      </c>
      <c r="H82" s="46">
        <v>7.8742000000000001</v>
      </c>
      <c r="I82" s="46">
        <v>13.8566</v>
      </c>
      <c r="J82" s="46">
        <v>6.2972999999999999</v>
      </c>
      <c r="K82" s="46">
        <v>0</v>
      </c>
      <c r="L82" s="46">
        <v>1.9777</v>
      </c>
      <c r="M82" s="46">
        <v>5.7799999999999997E-2</v>
      </c>
      <c r="N82" s="46">
        <v>5.1493000000000002</v>
      </c>
      <c r="O82" s="46">
        <v>0</v>
      </c>
      <c r="P82" s="46">
        <v>0</v>
      </c>
    </row>
    <row r="83" spans="1:16" hidden="1" outlineLevel="1" collapsed="1">
      <c r="A83" s="9">
        <v>42736</v>
      </c>
      <c r="B83" s="46">
        <v>11.3444</v>
      </c>
      <c r="C83" s="46">
        <v>9.2735000000000003</v>
      </c>
      <c r="D83" s="46">
        <v>12.9437</v>
      </c>
      <c r="E83" s="46">
        <v>5.8730000000000002</v>
      </c>
      <c r="F83" s="46">
        <v>0</v>
      </c>
      <c r="G83" s="46">
        <v>11.4693</v>
      </c>
      <c r="H83" s="46">
        <v>9.4181000000000008</v>
      </c>
      <c r="I83" s="46">
        <v>13.0848</v>
      </c>
      <c r="J83" s="46">
        <v>5.8730000000000002</v>
      </c>
      <c r="K83" s="46">
        <v>0</v>
      </c>
      <c r="L83" s="46">
        <v>4.5964</v>
      </c>
      <c r="M83" s="46">
        <v>0.99719999999999998</v>
      </c>
      <c r="N83" s="46">
        <v>6.1744000000000003</v>
      </c>
      <c r="O83" s="46">
        <v>0</v>
      </c>
      <c r="P83" s="46">
        <v>0</v>
      </c>
    </row>
    <row r="84" spans="1:16" hidden="1" outlineLevel="1" collapsed="1">
      <c r="A84" s="9">
        <v>42767</v>
      </c>
      <c r="B84" s="46">
        <v>11.5419</v>
      </c>
      <c r="C84" s="46">
        <v>9.5347000000000008</v>
      </c>
      <c r="D84" s="46">
        <v>13.4937</v>
      </c>
      <c r="E84" s="46">
        <v>6.6101000000000001</v>
      </c>
      <c r="F84" s="46">
        <v>0</v>
      </c>
      <c r="G84" s="46">
        <v>11.7515</v>
      </c>
      <c r="H84" s="46">
        <v>9.5816999999999997</v>
      </c>
      <c r="I84" s="46">
        <v>13.9072</v>
      </c>
      <c r="J84" s="46">
        <v>6.6101000000000001</v>
      </c>
      <c r="K84" s="46">
        <v>0</v>
      </c>
      <c r="L84" s="46">
        <v>1.9320999999999999</v>
      </c>
      <c r="M84" s="46">
        <v>0.01</v>
      </c>
      <c r="N84" s="46">
        <v>2.1158999999999999</v>
      </c>
      <c r="O84" s="46">
        <v>0</v>
      </c>
      <c r="P84" s="46" t="s">
        <v>123</v>
      </c>
    </row>
    <row r="85" spans="1:16" hidden="1" outlineLevel="1" collapsed="1">
      <c r="A85" s="9">
        <v>42795</v>
      </c>
      <c r="B85" s="46">
        <v>10.610200000000001</v>
      </c>
      <c r="C85" s="46">
        <v>8.9954000000000001</v>
      </c>
      <c r="D85" s="46">
        <v>12.7967</v>
      </c>
      <c r="E85" s="46">
        <v>6.0208000000000004</v>
      </c>
      <c r="F85" s="46">
        <v>0</v>
      </c>
      <c r="G85" s="46">
        <v>10.6648</v>
      </c>
      <c r="H85" s="46">
        <v>8.9977999999999998</v>
      </c>
      <c r="I85" s="46">
        <v>12.945</v>
      </c>
      <c r="J85" s="46">
        <v>6.0208000000000004</v>
      </c>
      <c r="K85" s="46">
        <v>0</v>
      </c>
      <c r="L85" s="46">
        <v>3.5971000000000002</v>
      </c>
      <c r="M85" s="46">
        <v>1.2479</v>
      </c>
      <c r="N85" s="46">
        <v>3.6400999999999999</v>
      </c>
      <c r="O85" s="46">
        <v>0</v>
      </c>
      <c r="P85" s="46">
        <v>0</v>
      </c>
    </row>
    <row r="86" spans="1:16" hidden="1" outlineLevel="1" collapsed="1">
      <c r="A86" s="9">
        <v>42826</v>
      </c>
      <c r="B86" s="46">
        <v>11.072800000000001</v>
      </c>
      <c r="C86" s="46">
        <v>8.27</v>
      </c>
      <c r="D86" s="46">
        <v>13.295400000000001</v>
      </c>
      <c r="E86" s="46">
        <v>4.3323</v>
      </c>
      <c r="F86" s="46">
        <v>0</v>
      </c>
      <c r="G86" s="46">
        <v>11.1724</v>
      </c>
      <c r="H86" s="46">
        <v>8.2799999999999994</v>
      </c>
      <c r="I86" s="46">
        <v>13.4924</v>
      </c>
      <c r="J86" s="46">
        <v>4.3922999999999996</v>
      </c>
      <c r="K86" s="46">
        <v>0</v>
      </c>
      <c r="L86" s="46">
        <v>3.2854000000000001</v>
      </c>
      <c r="M86" s="46">
        <v>0.01</v>
      </c>
      <c r="N86" s="46">
        <v>3.5348999999999999</v>
      </c>
      <c r="O86" s="46">
        <v>1</v>
      </c>
      <c r="P86" s="46">
        <v>0</v>
      </c>
    </row>
    <row r="87" spans="1:16" hidden="1" outlineLevel="1" collapsed="1">
      <c r="A87" s="9">
        <v>42856</v>
      </c>
      <c r="B87" s="46">
        <v>9.5237999999999996</v>
      </c>
      <c r="C87" s="46">
        <v>7.2594000000000003</v>
      </c>
      <c r="D87" s="46">
        <v>12.022500000000001</v>
      </c>
      <c r="E87" s="46">
        <v>5.8398000000000003</v>
      </c>
      <c r="F87" s="46">
        <v>7.3</v>
      </c>
      <c r="G87" s="46">
        <v>9.7881</v>
      </c>
      <c r="H87" s="46">
        <v>7.3052999999999999</v>
      </c>
      <c r="I87" s="46">
        <v>12.430199999999999</v>
      </c>
      <c r="J87" s="46">
        <v>6.7115999999999998</v>
      </c>
      <c r="K87" s="46">
        <v>7.3</v>
      </c>
      <c r="L87" s="46">
        <v>1.2932999999999999</v>
      </c>
      <c r="M87" s="46">
        <v>3.4988000000000001</v>
      </c>
      <c r="N87" s="46">
        <v>1.1233</v>
      </c>
      <c r="O87" s="46">
        <v>0.2</v>
      </c>
      <c r="P87" s="46">
        <v>0</v>
      </c>
    </row>
    <row r="88" spans="1:16" hidden="1" outlineLevel="1" collapsed="1">
      <c r="A88" s="9">
        <v>42887</v>
      </c>
      <c r="B88" s="46">
        <v>9.8796999999999997</v>
      </c>
      <c r="C88" s="46">
        <v>7.3182</v>
      </c>
      <c r="D88" s="46">
        <v>11.9924</v>
      </c>
      <c r="E88" s="46">
        <v>8.0271000000000008</v>
      </c>
      <c r="F88" s="46">
        <v>0</v>
      </c>
      <c r="G88" s="46">
        <v>10.003299999999999</v>
      </c>
      <c r="H88" s="46">
        <v>7.3266</v>
      </c>
      <c r="I88" s="46">
        <v>12.104699999999999</v>
      </c>
      <c r="J88" s="46">
        <v>8.5982000000000003</v>
      </c>
      <c r="K88" s="46">
        <v>0</v>
      </c>
      <c r="L88" s="46">
        <v>1.8012999999999999</v>
      </c>
      <c r="M88" s="46">
        <v>0.01</v>
      </c>
      <c r="N88" s="46">
        <v>3.7783000000000002</v>
      </c>
      <c r="O88" s="46">
        <v>0.01</v>
      </c>
      <c r="P88" s="46">
        <v>0</v>
      </c>
    </row>
    <row r="89" spans="1:16" hidden="1" outlineLevel="1" collapsed="1">
      <c r="A89" s="9">
        <v>42917</v>
      </c>
      <c r="B89" s="46">
        <v>8.1689000000000007</v>
      </c>
      <c r="C89" s="46">
        <v>6.3776000000000002</v>
      </c>
      <c r="D89" s="46">
        <v>8.9863999999999997</v>
      </c>
      <c r="E89" s="46">
        <v>4.9695</v>
      </c>
      <c r="F89" s="46">
        <v>1</v>
      </c>
      <c r="G89" s="46">
        <v>8.3632000000000009</v>
      </c>
      <c r="H89" s="46">
        <v>6.3826999999999998</v>
      </c>
      <c r="I89" s="46">
        <v>9.2340999999999998</v>
      </c>
      <c r="J89" s="46">
        <v>6.0510999999999999</v>
      </c>
      <c r="K89" s="46">
        <v>1</v>
      </c>
      <c r="L89" s="46">
        <v>2.4430000000000001</v>
      </c>
      <c r="M89" s="46">
        <v>0.01</v>
      </c>
      <c r="N89" s="46">
        <v>2.9125000000000001</v>
      </c>
      <c r="O89" s="46">
        <v>0.01</v>
      </c>
      <c r="P89" s="46">
        <v>0</v>
      </c>
    </row>
    <row r="90" spans="1:16" hidden="1" outlineLevel="1" collapsed="1">
      <c r="A90" s="9">
        <v>42948</v>
      </c>
      <c r="B90" s="46">
        <v>7.8018000000000001</v>
      </c>
      <c r="C90" s="46">
        <v>5.6776</v>
      </c>
      <c r="D90" s="46">
        <v>9.0841999999999992</v>
      </c>
      <c r="E90" s="46">
        <v>4.3198999999999996</v>
      </c>
      <c r="F90" s="46">
        <v>0</v>
      </c>
      <c r="G90" s="46">
        <v>7.9894999999999996</v>
      </c>
      <c r="H90" s="46">
        <v>5.8863000000000003</v>
      </c>
      <c r="I90" s="46">
        <v>9.1264000000000003</v>
      </c>
      <c r="J90" s="46">
        <v>5.8578000000000001</v>
      </c>
      <c r="K90" s="46">
        <v>0</v>
      </c>
      <c r="L90" s="46">
        <v>0.79090000000000005</v>
      </c>
      <c r="M90" s="46">
        <v>0.43690000000000001</v>
      </c>
      <c r="N90" s="46">
        <v>3.2722000000000002</v>
      </c>
      <c r="O90" s="46">
        <v>0.01</v>
      </c>
      <c r="P90" s="46">
        <v>0</v>
      </c>
    </row>
    <row r="91" spans="1:16" hidden="1" outlineLevel="1" collapsed="1">
      <c r="A91" s="9">
        <v>42979</v>
      </c>
      <c r="B91" s="46">
        <v>8.2996999999999996</v>
      </c>
      <c r="C91" s="46">
        <v>6.0065</v>
      </c>
      <c r="D91" s="46">
        <v>9.6631</v>
      </c>
      <c r="E91" s="46">
        <v>7.6025999999999998</v>
      </c>
      <c r="F91" s="46">
        <v>0</v>
      </c>
      <c r="G91" s="46">
        <v>8.3420000000000005</v>
      </c>
      <c r="H91" s="46">
        <v>6.0156000000000001</v>
      </c>
      <c r="I91" s="46">
        <v>9.7416</v>
      </c>
      <c r="J91" s="46">
        <v>7.6025999999999998</v>
      </c>
      <c r="K91" s="46">
        <v>0</v>
      </c>
      <c r="L91" s="46">
        <v>2.4653</v>
      </c>
      <c r="M91" s="46">
        <v>1.11E-2</v>
      </c>
      <c r="N91" s="46">
        <v>2.6547000000000001</v>
      </c>
      <c r="O91" s="46">
        <v>0</v>
      </c>
      <c r="P91" s="46">
        <v>0</v>
      </c>
    </row>
    <row r="92" spans="1:16" hidden="1" outlineLevel="1" collapsed="1">
      <c r="A92" s="9">
        <v>43009</v>
      </c>
      <c r="B92" s="46">
        <v>8.4952000000000005</v>
      </c>
      <c r="C92" s="46">
        <v>5.4665999999999997</v>
      </c>
      <c r="D92" s="46">
        <v>11.0144</v>
      </c>
      <c r="E92" s="46">
        <v>5.3795999999999999</v>
      </c>
      <c r="F92" s="46">
        <v>0</v>
      </c>
      <c r="G92" s="46">
        <v>8.5702999999999996</v>
      </c>
      <c r="H92" s="46">
        <v>5.4667000000000003</v>
      </c>
      <c r="I92" s="46">
        <v>11.2042</v>
      </c>
      <c r="J92" s="46">
        <v>5.4568000000000003</v>
      </c>
      <c r="K92" s="46">
        <v>0</v>
      </c>
      <c r="L92" s="46">
        <v>2.4470999999999998</v>
      </c>
      <c r="M92" s="46">
        <v>0.49919999999999998</v>
      </c>
      <c r="N92" s="46">
        <v>2.5152000000000001</v>
      </c>
      <c r="O92" s="46">
        <v>0.01</v>
      </c>
      <c r="P92" s="46">
        <v>0</v>
      </c>
    </row>
    <row r="93" spans="1:16" hidden="1" outlineLevel="1" collapsed="1">
      <c r="A93" s="9">
        <v>43040</v>
      </c>
      <c r="B93" s="46">
        <v>9.0907999999999998</v>
      </c>
      <c r="C93" s="46">
        <v>5.6067</v>
      </c>
      <c r="D93" s="46">
        <v>10.587400000000001</v>
      </c>
      <c r="E93" s="46">
        <v>7.0663</v>
      </c>
      <c r="F93" s="46">
        <v>0</v>
      </c>
      <c r="G93" s="46">
        <v>9.5465</v>
      </c>
      <c r="H93" s="46">
        <v>5.6115000000000004</v>
      </c>
      <c r="I93" s="46">
        <v>11.3681</v>
      </c>
      <c r="J93" s="46">
        <v>7.2869000000000002</v>
      </c>
      <c r="K93" s="46">
        <v>0</v>
      </c>
      <c r="L93" s="46">
        <v>2.0474999999999999</v>
      </c>
      <c r="M93" s="46">
        <v>0.01</v>
      </c>
      <c r="N93" s="46">
        <v>1.8597999999999999</v>
      </c>
      <c r="O93" s="46">
        <v>4.5</v>
      </c>
      <c r="P93" s="46">
        <v>0</v>
      </c>
    </row>
    <row r="94" spans="1:16" hidden="1" outlineLevel="1" collapsed="1">
      <c r="A94" s="9">
        <v>43070</v>
      </c>
      <c r="B94" s="46">
        <v>10.0449</v>
      </c>
      <c r="C94" s="46">
        <v>5.0976999999999997</v>
      </c>
      <c r="D94" s="46">
        <v>12.180099999999999</v>
      </c>
      <c r="E94" s="46">
        <v>7.3997999999999999</v>
      </c>
      <c r="F94" s="46">
        <v>0.1</v>
      </c>
      <c r="G94" s="46">
        <v>10.0966</v>
      </c>
      <c r="H94" s="46">
        <v>5.1170999999999998</v>
      </c>
      <c r="I94" s="46">
        <v>12.2606</v>
      </c>
      <c r="J94" s="46">
        <v>7.3997999999999999</v>
      </c>
      <c r="K94" s="46">
        <v>0.1</v>
      </c>
      <c r="L94" s="46">
        <v>2.4866000000000001</v>
      </c>
      <c r="M94" s="46">
        <v>0.01</v>
      </c>
      <c r="N94" s="46">
        <v>2.8980000000000001</v>
      </c>
      <c r="O94" s="46">
        <v>0</v>
      </c>
      <c r="P94" s="46">
        <v>0</v>
      </c>
    </row>
    <row r="95" spans="1:16" hidden="1" outlineLevel="1" collapsed="1">
      <c r="A95" s="9">
        <v>43101</v>
      </c>
      <c r="B95" s="46">
        <v>8.8150999999999993</v>
      </c>
      <c r="C95" s="46">
        <v>5.1634000000000002</v>
      </c>
      <c r="D95" s="46">
        <v>11.344799999999999</v>
      </c>
      <c r="E95" s="46">
        <v>6.3291000000000004</v>
      </c>
      <c r="F95" s="46">
        <v>0</v>
      </c>
      <c r="G95" s="46">
        <v>8.8986000000000001</v>
      </c>
      <c r="H95" s="46">
        <v>5.1638000000000002</v>
      </c>
      <c r="I95" s="46">
        <v>11.5463</v>
      </c>
      <c r="J95" s="46">
        <v>6.3291000000000004</v>
      </c>
      <c r="K95" s="46">
        <v>0</v>
      </c>
      <c r="L95" s="46">
        <v>2.0535999999999999</v>
      </c>
      <c r="M95" s="46">
        <v>0.01</v>
      </c>
      <c r="N95" s="46">
        <v>2.0585</v>
      </c>
      <c r="O95" s="46">
        <v>0</v>
      </c>
      <c r="P95" s="46">
        <v>0</v>
      </c>
    </row>
    <row r="96" spans="1:16" hidden="1" outlineLevel="1" collapsed="1">
      <c r="A96" s="9">
        <v>43132</v>
      </c>
      <c r="B96" s="46">
        <v>9.5716999999999999</v>
      </c>
      <c r="C96" s="46">
        <v>5.2248999999999999</v>
      </c>
      <c r="D96" s="46">
        <v>11.6656</v>
      </c>
      <c r="E96" s="46">
        <v>5.9862000000000002</v>
      </c>
      <c r="F96" s="46">
        <v>0</v>
      </c>
      <c r="G96" s="46">
        <v>9.7484000000000002</v>
      </c>
      <c r="H96" s="46">
        <v>5.2462999999999997</v>
      </c>
      <c r="I96" s="46">
        <v>11.988300000000001</v>
      </c>
      <c r="J96" s="46">
        <v>5.9862000000000002</v>
      </c>
      <c r="K96" s="46">
        <v>0</v>
      </c>
      <c r="L96" s="46">
        <v>1.6241000000000001</v>
      </c>
      <c r="M96" s="46">
        <v>1.6199999999999999E-2</v>
      </c>
      <c r="N96" s="46">
        <v>1.6984999999999999</v>
      </c>
      <c r="O96" s="46">
        <v>0</v>
      </c>
      <c r="P96" s="46">
        <v>0</v>
      </c>
    </row>
    <row r="97" spans="1:16" hidden="1" outlineLevel="1" collapsed="1">
      <c r="A97" s="9">
        <v>43160</v>
      </c>
      <c r="B97" s="46">
        <v>10.136799999999999</v>
      </c>
      <c r="C97" s="46">
        <v>5.2141000000000002</v>
      </c>
      <c r="D97" s="46">
        <v>12.565799999999999</v>
      </c>
      <c r="E97" s="46">
        <v>5.5132000000000003</v>
      </c>
      <c r="F97" s="46">
        <v>0</v>
      </c>
      <c r="G97" s="46">
        <v>10.273899999999999</v>
      </c>
      <c r="H97" s="46">
        <v>5.2283999999999997</v>
      </c>
      <c r="I97" s="46">
        <v>12.8201</v>
      </c>
      <c r="J97" s="46">
        <v>5.5132000000000003</v>
      </c>
      <c r="K97" s="46">
        <v>0</v>
      </c>
      <c r="L97" s="46">
        <v>1.8204</v>
      </c>
      <c r="M97" s="46">
        <v>0.01</v>
      </c>
      <c r="N97" s="46">
        <v>1.9009</v>
      </c>
      <c r="O97" s="46">
        <v>0</v>
      </c>
      <c r="P97" s="46">
        <v>0</v>
      </c>
    </row>
    <row r="98" spans="1:16" hidden="1" outlineLevel="1" collapsed="1">
      <c r="A98" s="9">
        <v>43191</v>
      </c>
      <c r="B98" s="46">
        <v>9.2745999999999995</v>
      </c>
      <c r="C98" s="46">
        <v>5.7079000000000004</v>
      </c>
      <c r="D98" s="46">
        <v>12.779299999999999</v>
      </c>
      <c r="E98" s="46">
        <v>5.0347</v>
      </c>
      <c r="F98" s="46">
        <v>0</v>
      </c>
      <c r="G98" s="46">
        <v>10.6591</v>
      </c>
      <c r="H98" s="46">
        <v>5.7191999999999998</v>
      </c>
      <c r="I98" s="46">
        <v>13.449</v>
      </c>
      <c r="J98" s="46">
        <v>14.091699999999999</v>
      </c>
      <c r="K98" s="46">
        <v>0</v>
      </c>
      <c r="L98" s="46">
        <v>4.8654000000000002</v>
      </c>
      <c r="M98" s="46">
        <v>0.01</v>
      </c>
      <c r="N98" s="46">
        <v>4.2248000000000001</v>
      </c>
      <c r="O98" s="46">
        <v>5</v>
      </c>
      <c r="P98" s="46">
        <v>0</v>
      </c>
    </row>
    <row r="99" spans="1:16" hidden="1" outlineLevel="1" collapsed="1">
      <c r="A99" s="9">
        <v>43221</v>
      </c>
      <c r="B99" s="46">
        <v>10.0724</v>
      </c>
      <c r="C99" s="46">
        <v>5.5671999999999997</v>
      </c>
      <c r="D99" s="46">
        <v>13.109500000000001</v>
      </c>
      <c r="E99" s="46">
        <v>5.0464000000000002</v>
      </c>
      <c r="F99" s="46">
        <v>0</v>
      </c>
      <c r="G99" s="46">
        <v>10.5136</v>
      </c>
      <c r="H99" s="46">
        <v>5.5674999999999999</v>
      </c>
      <c r="I99" s="46">
        <v>13.1699</v>
      </c>
      <c r="J99" s="46">
        <v>14.0802</v>
      </c>
      <c r="K99" s="46">
        <v>0</v>
      </c>
      <c r="L99" s="46">
        <v>4.8567</v>
      </c>
      <c r="M99" s="46">
        <v>0.01</v>
      </c>
      <c r="N99" s="46">
        <v>1.4231</v>
      </c>
      <c r="O99" s="46">
        <v>5</v>
      </c>
      <c r="P99" s="46">
        <v>0</v>
      </c>
    </row>
    <row r="100" spans="1:16" hidden="1" outlineLevel="1" collapsed="1">
      <c r="A100" s="9">
        <v>43252</v>
      </c>
      <c r="B100" s="46">
        <v>10.6995</v>
      </c>
      <c r="C100" s="46">
        <v>5.3757999999999999</v>
      </c>
      <c r="D100" s="46">
        <v>13.1418</v>
      </c>
      <c r="E100" s="46">
        <v>13.0909</v>
      </c>
      <c r="F100" s="46">
        <v>0</v>
      </c>
      <c r="G100" s="46">
        <v>10.902900000000001</v>
      </c>
      <c r="H100" s="46">
        <v>5.4360999999999997</v>
      </c>
      <c r="I100" s="46">
        <v>13.4551</v>
      </c>
      <c r="J100" s="46">
        <v>13.0909</v>
      </c>
      <c r="K100" s="46">
        <v>0</v>
      </c>
      <c r="L100" s="46">
        <v>2.3654000000000002</v>
      </c>
      <c r="M100" s="46">
        <v>0.46160000000000001</v>
      </c>
      <c r="N100" s="46">
        <v>2.7277999999999998</v>
      </c>
      <c r="O100" s="46">
        <v>0</v>
      </c>
      <c r="P100" s="46">
        <v>0</v>
      </c>
    </row>
    <row r="101" spans="1:16" hidden="1" outlineLevel="1" collapsed="1">
      <c r="A101" s="9">
        <v>43282</v>
      </c>
      <c r="B101" s="46">
        <v>10.2498</v>
      </c>
      <c r="C101" s="46">
        <v>5.9515000000000002</v>
      </c>
      <c r="D101" s="46">
        <v>12.4124</v>
      </c>
      <c r="E101" s="46">
        <v>14.3201</v>
      </c>
      <c r="F101" s="46">
        <v>0</v>
      </c>
      <c r="G101" s="46">
        <v>10.2768</v>
      </c>
      <c r="H101" s="46">
        <v>5.9537000000000004</v>
      </c>
      <c r="I101" s="46">
        <v>12.4666</v>
      </c>
      <c r="J101" s="46">
        <v>14.3201</v>
      </c>
      <c r="K101" s="46">
        <v>0</v>
      </c>
      <c r="L101" s="46">
        <v>4.7004999999999999</v>
      </c>
      <c r="M101" s="46">
        <v>1.8800000000000001E-2</v>
      </c>
      <c r="N101" s="46">
        <v>4.8254999999999999</v>
      </c>
      <c r="O101" s="46">
        <v>0</v>
      </c>
      <c r="P101" s="46">
        <v>0</v>
      </c>
    </row>
    <row r="102" spans="1:16" hidden="1" outlineLevel="1" collapsed="1">
      <c r="A102" s="9">
        <v>43313</v>
      </c>
      <c r="B102" s="46">
        <v>10.890499999999999</v>
      </c>
      <c r="C102" s="46">
        <v>5.5194999999999999</v>
      </c>
      <c r="D102" s="46">
        <v>13.838699999999999</v>
      </c>
      <c r="E102" s="46">
        <v>15.953099999999999</v>
      </c>
      <c r="F102" s="46">
        <v>0</v>
      </c>
      <c r="G102" s="46">
        <v>10.8942</v>
      </c>
      <c r="H102" s="46">
        <v>5.5194999999999999</v>
      </c>
      <c r="I102" s="46">
        <v>13.8466</v>
      </c>
      <c r="J102" s="46">
        <v>15.953099999999999</v>
      </c>
      <c r="K102" s="46">
        <v>0</v>
      </c>
      <c r="L102" s="46">
        <v>2.5804</v>
      </c>
      <c r="M102" s="46">
        <v>0.4965</v>
      </c>
      <c r="N102" s="46">
        <v>2.5863999999999998</v>
      </c>
      <c r="O102" s="46">
        <v>0</v>
      </c>
      <c r="P102" s="46">
        <v>0</v>
      </c>
    </row>
    <row r="103" spans="1:16" hidden="1" outlineLevel="1" collapsed="1">
      <c r="A103" s="9">
        <v>43344</v>
      </c>
      <c r="B103" s="46">
        <v>11.2958</v>
      </c>
      <c r="C103" s="46">
        <v>5.7439999999999998</v>
      </c>
      <c r="D103" s="46">
        <v>14.6534</v>
      </c>
      <c r="E103" s="46">
        <v>12.5366</v>
      </c>
      <c r="F103" s="46">
        <v>12.875</v>
      </c>
      <c r="G103" s="46">
        <v>11.434100000000001</v>
      </c>
      <c r="H103" s="46">
        <v>5.7464000000000004</v>
      </c>
      <c r="I103" s="46">
        <v>14.9628</v>
      </c>
      <c r="J103" s="46">
        <v>12.5366</v>
      </c>
      <c r="K103" s="46">
        <v>12.875</v>
      </c>
      <c r="L103" s="46">
        <v>2.7279</v>
      </c>
      <c r="M103" s="46">
        <v>0.01</v>
      </c>
      <c r="N103" s="46">
        <v>2.7557</v>
      </c>
      <c r="O103" s="46">
        <v>0</v>
      </c>
      <c r="P103" s="46">
        <v>0</v>
      </c>
    </row>
    <row r="104" spans="1:16" hidden="1" outlineLevel="1" collapsed="1">
      <c r="A104" s="9">
        <v>43374</v>
      </c>
      <c r="B104" s="46">
        <v>13.151999999999999</v>
      </c>
      <c r="C104" s="46">
        <v>5.5384000000000002</v>
      </c>
      <c r="D104" s="46">
        <v>16.2349</v>
      </c>
      <c r="E104" s="46">
        <v>10</v>
      </c>
      <c r="F104" s="46">
        <v>0</v>
      </c>
      <c r="G104" s="46">
        <v>13.1737</v>
      </c>
      <c r="H104" s="46">
        <v>5.5387000000000004</v>
      </c>
      <c r="I104" s="46">
        <v>16.274000000000001</v>
      </c>
      <c r="J104" s="46">
        <v>10</v>
      </c>
      <c r="K104" s="46">
        <v>0</v>
      </c>
      <c r="L104" s="46">
        <v>2.7202000000000002</v>
      </c>
      <c r="M104" s="46">
        <v>6.1800000000000001E-2</v>
      </c>
      <c r="N104" s="46">
        <v>2.7395</v>
      </c>
      <c r="O104" s="46">
        <v>0</v>
      </c>
      <c r="P104" s="46">
        <v>0</v>
      </c>
    </row>
    <row r="105" spans="1:16" hidden="1" outlineLevel="1" collapsed="1">
      <c r="A105" s="9">
        <v>43405</v>
      </c>
      <c r="B105" s="46">
        <v>12.8781</v>
      </c>
      <c r="C105" s="46">
        <v>6.2911999999999999</v>
      </c>
      <c r="D105" s="46">
        <v>16.8063</v>
      </c>
      <c r="E105" s="46">
        <v>14.5542</v>
      </c>
      <c r="F105" s="46">
        <v>0</v>
      </c>
      <c r="G105" s="46">
        <v>12.9053</v>
      </c>
      <c r="H105" s="46">
        <v>6.3269000000000002</v>
      </c>
      <c r="I105" s="46">
        <v>16.8063</v>
      </c>
      <c r="J105" s="46">
        <v>14.5542</v>
      </c>
      <c r="K105" s="46">
        <v>0</v>
      </c>
      <c r="L105" s="46">
        <v>0.01</v>
      </c>
      <c r="M105" s="46">
        <v>0.01</v>
      </c>
      <c r="N105" s="46">
        <v>0</v>
      </c>
      <c r="O105" s="46">
        <v>0</v>
      </c>
      <c r="P105" s="46">
        <v>0</v>
      </c>
    </row>
    <row r="106" spans="1:16" hidden="1" outlineLevel="1" collapsed="1">
      <c r="A106" s="9">
        <v>43435</v>
      </c>
      <c r="B106" s="46">
        <v>13.7544</v>
      </c>
      <c r="C106" s="46">
        <v>6.3962000000000003</v>
      </c>
      <c r="D106" s="46">
        <v>16.923100000000002</v>
      </c>
      <c r="E106" s="46">
        <v>12.3164</v>
      </c>
      <c r="F106" s="46">
        <v>10</v>
      </c>
      <c r="G106" s="46">
        <v>13.855</v>
      </c>
      <c r="H106" s="46">
        <v>6.4080000000000004</v>
      </c>
      <c r="I106" s="46">
        <v>17.094999999999999</v>
      </c>
      <c r="J106" s="46">
        <v>12.3164</v>
      </c>
      <c r="K106" s="46">
        <v>10</v>
      </c>
      <c r="L106" s="46">
        <v>2.5943999999999998</v>
      </c>
      <c r="M106" s="46">
        <v>0.01</v>
      </c>
      <c r="N106" s="46">
        <v>2.7654999999999998</v>
      </c>
      <c r="O106" s="46">
        <v>0</v>
      </c>
      <c r="P106" s="46">
        <v>0</v>
      </c>
    </row>
    <row r="107" spans="1:16" hidden="1" outlineLevel="1" collapsed="1">
      <c r="A107" s="9">
        <v>43466</v>
      </c>
      <c r="B107" s="46">
        <v>14.416</v>
      </c>
      <c r="C107" s="46">
        <v>6.6245000000000003</v>
      </c>
      <c r="D107" s="46">
        <v>16.756900000000002</v>
      </c>
      <c r="E107" s="46">
        <v>17.430399999999999</v>
      </c>
      <c r="F107" s="46">
        <v>0</v>
      </c>
      <c r="G107" s="46">
        <v>14.433</v>
      </c>
      <c r="H107" s="46">
        <v>6.6249000000000002</v>
      </c>
      <c r="I107" s="46">
        <v>16.783200000000001</v>
      </c>
      <c r="J107" s="46">
        <v>17.430399999999999</v>
      </c>
      <c r="K107" s="46">
        <v>0</v>
      </c>
      <c r="L107" s="46">
        <v>2.9689000000000001</v>
      </c>
      <c r="M107" s="46">
        <v>0.01</v>
      </c>
      <c r="N107" s="46">
        <v>3</v>
      </c>
      <c r="O107" s="46">
        <v>0</v>
      </c>
      <c r="P107" s="46">
        <v>0</v>
      </c>
    </row>
    <row r="108" spans="1:16" hidden="1" outlineLevel="1" collapsed="1">
      <c r="A108" s="9">
        <v>43497</v>
      </c>
      <c r="B108" s="46">
        <v>13.850199999999999</v>
      </c>
      <c r="C108" s="46">
        <v>6.4188000000000001</v>
      </c>
      <c r="D108" s="46">
        <v>16.544899999999998</v>
      </c>
      <c r="E108" s="46">
        <v>14.5221</v>
      </c>
      <c r="F108" s="46">
        <v>0</v>
      </c>
      <c r="G108" s="46">
        <v>13.8515</v>
      </c>
      <c r="H108" s="46">
        <v>6.4210000000000003</v>
      </c>
      <c r="I108" s="46">
        <v>16.544899999999998</v>
      </c>
      <c r="J108" s="46">
        <v>14.5221</v>
      </c>
      <c r="K108" s="46">
        <v>0</v>
      </c>
      <c r="L108" s="46">
        <v>0.01</v>
      </c>
      <c r="M108" s="46">
        <v>0.01</v>
      </c>
      <c r="N108" s="46">
        <v>0</v>
      </c>
      <c r="O108" s="46">
        <v>0</v>
      </c>
      <c r="P108" s="46">
        <v>0</v>
      </c>
    </row>
    <row r="109" spans="1:16" hidden="1" outlineLevel="1" collapsed="1">
      <c r="A109" s="9">
        <v>43525</v>
      </c>
      <c r="B109" s="46">
        <v>13.586499999999999</v>
      </c>
      <c r="C109" s="46">
        <v>5.1143999999999998</v>
      </c>
      <c r="D109" s="46">
        <v>15.918200000000001</v>
      </c>
      <c r="E109" s="46">
        <v>9.5891999999999999</v>
      </c>
      <c r="F109" s="46">
        <v>5</v>
      </c>
      <c r="G109" s="46">
        <v>13.6707</v>
      </c>
      <c r="H109" s="46">
        <v>5.1256000000000004</v>
      </c>
      <c r="I109" s="46">
        <v>16.056000000000001</v>
      </c>
      <c r="J109" s="46">
        <v>9.5891999999999999</v>
      </c>
      <c r="K109" s="46">
        <v>5</v>
      </c>
      <c r="L109" s="46">
        <v>3.6783000000000001</v>
      </c>
      <c r="M109" s="46">
        <v>0.01</v>
      </c>
      <c r="N109" s="46">
        <v>3.8060999999999998</v>
      </c>
      <c r="O109" s="46">
        <v>0</v>
      </c>
      <c r="P109" s="46">
        <v>0</v>
      </c>
    </row>
    <row r="110" spans="1:16" hidden="1" outlineLevel="1" collapsed="1">
      <c r="A110" s="9">
        <v>43556</v>
      </c>
      <c r="B110" s="46">
        <v>13.3978</v>
      </c>
      <c r="C110" s="46">
        <v>5.2122999999999999</v>
      </c>
      <c r="D110" s="46">
        <v>15.8245</v>
      </c>
      <c r="E110" s="46">
        <v>7.3391000000000002</v>
      </c>
      <c r="F110" s="46">
        <v>5</v>
      </c>
      <c r="G110" s="46">
        <v>13.5594</v>
      </c>
      <c r="H110" s="46">
        <v>5.2191000000000001</v>
      </c>
      <c r="I110" s="46">
        <v>16.082100000000001</v>
      </c>
      <c r="J110" s="46">
        <v>7.3391000000000002</v>
      </c>
      <c r="K110" s="46">
        <v>5</v>
      </c>
      <c r="L110" s="46">
        <v>1.9302999999999999</v>
      </c>
      <c r="M110" s="46">
        <v>1.0699999999999999E-2</v>
      </c>
      <c r="N110" s="46">
        <v>1.9578</v>
      </c>
      <c r="O110" s="46">
        <v>0</v>
      </c>
      <c r="P110" s="46">
        <v>0</v>
      </c>
    </row>
    <row r="111" spans="1:16" hidden="1" outlineLevel="1" collapsed="1">
      <c r="A111" s="9">
        <v>43586</v>
      </c>
      <c r="B111" s="46">
        <v>12.951000000000001</v>
      </c>
      <c r="C111" s="46">
        <v>4.8933</v>
      </c>
      <c r="D111" s="46">
        <v>15.5619</v>
      </c>
      <c r="E111" s="46">
        <v>8.3747000000000007</v>
      </c>
      <c r="F111" s="46">
        <v>0</v>
      </c>
      <c r="G111" s="46">
        <v>12.9886</v>
      </c>
      <c r="H111" s="46">
        <v>4.8933</v>
      </c>
      <c r="I111" s="46">
        <v>15.6304</v>
      </c>
      <c r="J111" s="46">
        <v>8.3747000000000007</v>
      </c>
      <c r="K111" s="46">
        <v>0</v>
      </c>
      <c r="L111" s="46">
        <v>3.7757999999999998</v>
      </c>
      <c r="M111" s="46">
        <v>0.01</v>
      </c>
      <c r="N111" s="46">
        <v>3.7757999999999998</v>
      </c>
      <c r="O111" s="46">
        <v>0</v>
      </c>
      <c r="P111" s="46">
        <v>0</v>
      </c>
    </row>
    <row r="112" spans="1:16" hidden="1" outlineLevel="1" collapsed="1">
      <c r="A112" s="9">
        <v>43617</v>
      </c>
      <c r="B112" s="46">
        <v>12.2644</v>
      </c>
      <c r="C112" s="46">
        <v>5.2824999999999998</v>
      </c>
      <c r="D112" s="46">
        <v>13.2928</v>
      </c>
      <c r="E112" s="46">
        <v>8.4108000000000001</v>
      </c>
      <c r="F112" s="46">
        <v>5</v>
      </c>
      <c r="G112" s="46">
        <v>13.8233</v>
      </c>
      <c r="H112" s="46">
        <v>5.2824999999999998</v>
      </c>
      <c r="I112" s="46">
        <v>15.472899999999999</v>
      </c>
      <c r="J112" s="46">
        <v>8.4108000000000001</v>
      </c>
      <c r="K112" s="46">
        <v>5</v>
      </c>
      <c r="L112" s="46">
        <v>4.8369</v>
      </c>
      <c r="M112" s="46">
        <v>0.01</v>
      </c>
      <c r="N112" s="46">
        <v>4.8369</v>
      </c>
      <c r="O112" s="46">
        <v>0</v>
      </c>
      <c r="P112" s="46">
        <v>0</v>
      </c>
    </row>
    <row r="113" spans="1:16" hidden="1" outlineLevel="1" collapsed="1">
      <c r="A113" s="9">
        <v>43647</v>
      </c>
      <c r="B113" s="46">
        <v>13.5823</v>
      </c>
      <c r="C113" s="46">
        <v>5.0788000000000002</v>
      </c>
      <c r="D113" s="46">
        <v>15.3392</v>
      </c>
      <c r="E113" s="46">
        <v>8.4123999999999999</v>
      </c>
      <c r="F113" s="46">
        <v>5</v>
      </c>
      <c r="G113" s="46">
        <v>13.734</v>
      </c>
      <c r="H113" s="46">
        <v>5.0891999999999999</v>
      </c>
      <c r="I113" s="46">
        <v>15.552300000000001</v>
      </c>
      <c r="J113" s="46">
        <v>8.4123999999999999</v>
      </c>
      <c r="K113" s="46">
        <v>5</v>
      </c>
      <c r="L113" s="46">
        <v>2.4106000000000001</v>
      </c>
      <c r="M113" s="46">
        <v>0.01</v>
      </c>
      <c r="N113" s="46">
        <v>2.4578000000000002</v>
      </c>
      <c r="O113" s="46">
        <v>0</v>
      </c>
      <c r="P113" s="46">
        <v>0</v>
      </c>
    </row>
    <row r="114" spans="1:16" hidden="1" outlineLevel="1" collapsed="1">
      <c r="A114" s="9">
        <v>43678</v>
      </c>
      <c r="B114" s="46">
        <v>13.616300000000001</v>
      </c>
      <c r="C114" s="46">
        <v>5.0439999999999996</v>
      </c>
      <c r="D114" s="46">
        <v>15.3414</v>
      </c>
      <c r="E114" s="46">
        <v>9.9951000000000008</v>
      </c>
      <c r="F114" s="46">
        <v>0</v>
      </c>
      <c r="G114" s="46">
        <v>13.661899999999999</v>
      </c>
      <c r="H114" s="46">
        <v>5.0449000000000002</v>
      </c>
      <c r="I114" s="46">
        <v>15.407999999999999</v>
      </c>
      <c r="J114" s="46">
        <v>9.9951000000000008</v>
      </c>
      <c r="K114" s="46">
        <v>0</v>
      </c>
      <c r="L114" s="46">
        <v>1.9871000000000001</v>
      </c>
      <c r="M114" s="46">
        <v>0.01</v>
      </c>
      <c r="N114" s="46">
        <v>1.9975000000000001</v>
      </c>
      <c r="O114" s="46">
        <v>0</v>
      </c>
      <c r="P114" s="46">
        <v>0</v>
      </c>
    </row>
    <row r="115" spans="1:16" hidden="1" outlineLevel="1" collapsed="1">
      <c r="A115" s="9">
        <v>43709</v>
      </c>
      <c r="B115" s="46">
        <v>13.7135</v>
      </c>
      <c r="C115" s="46">
        <v>5.0435999999999996</v>
      </c>
      <c r="D115" s="46">
        <v>15.077</v>
      </c>
      <c r="E115" s="46">
        <v>9.3277000000000001</v>
      </c>
      <c r="F115" s="46">
        <v>5</v>
      </c>
      <c r="G115" s="46">
        <v>13.761900000000001</v>
      </c>
      <c r="H115" s="46">
        <v>5.0526999999999997</v>
      </c>
      <c r="I115" s="46">
        <v>15.138999999999999</v>
      </c>
      <c r="J115" s="46">
        <v>9.3277000000000001</v>
      </c>
      <c r="K115" s="46">
        <v>5</v>
      </c>
      <c r="L115" s="46">
        <v>4.274</v>
      </c>
      <c r="M115" s="46">
        <v>0.5</v>
      </c>
      <c r="N115" s="46">
        <v>4.4397000000000002</v>
      </c>
      <c r="O115" s="46">
        <v>0</v>
      </c>
      <c r="P115" s="46">
        <v>0</v>
      </c>
    </row>
    <row r="116" spans="1:16" hidden="1" outlineLevel="1" collapsed="1">
      <c r="A116" s="9">
        <v>43739</v>
      </c>
      <c r="B116" s="46">
        <v>13.927199999999999</v>
      </c>
      <c r="C116" s="46">
        <v>5.4085999999999999</v>
      </c>
      <c r="D116" s="46">
        <v>14.951499999999999</v>
      </c>
      <c r="E116" s="46">
        <v>10.167</v>
      </c>
      <c r="F116" s="46">
        <v>0</v>
      </c>
      <c r="G116" s="46">
        <v>13.939500000000001</v>
      </c>
      <c r="H116" s="46">
        <v>5.4112999999999998</v>
      </c>
      <c r="I116" s="46">
        <v>14.9663</v>
      </c>
      <c r="J116" s="46">
        <v>10.167</v>
      </c>
      <c r="K116" s="46">
        <v>0</v>
      </c>
      <c r="L116" s="46">
        <v>2.8744999999999998</v>
      </c>
      <c r="M116" s="46">
        <v>0.5</v>
      </c>
      <c r="N116" s="46">
        <v>2.9710999999999999</v>
      </c>
      <c r="O116" s="46">
        <v>0</v>
      </c>
      <c r="P116" s="46">
        <v>0</v>
      </c>
    </row>
    <row r="117" spans="1:16" hidden="1" outlineLevel="1" collapsed="1">
      <c r="A117" s="9">
        <v>43770</v>
      </c>
      <c r="B117" s="46">
        <v>12.9048</v>
      </c>
      <c r="C117" s="46">
        <v>6.4065000000000003</v>
      </c>
      <c r="D117" s="46">
        <v>13.8788</v>
      </c>
      <c r="E117" s="46">
        <v>9.3630999999999993</v>
      </c>
      <c r="F117" s="46">
        <v>5</v>
      </c>
      <c r="G117" s="46">
        <v>13.0908</v>
      </c>
      <c r="H117" s="46">
        <v>6.4229000000000003</v>
      </c>
      <c r="I117" s="46">
        <v>14.113799999999999</v>
      </c>
      <c r="J117" s="46">
        <v>9.3630999999999993</v>
      </c>
      <c r="K117" s="46">
        <v>5</v>
      </c>
      <c r="L117" s="46">
        <v>2.5962000000000001</v>
      </c>
      <c r="M117" s="46">
        <v>0.46200000000000002</v>
      </c>
      <c r="N117" s="46">
        <v>2.6309999999999998</v>
      </c>
      <c r="O117" s="46">
        <v>0</v>
      </c>
      <c r="P117" s="46">
        <v>0</v>
      </c>
    </row>
    <row r="118" spans="1:16" hidden="1" outlineLevel="1" collapsed="1">
      <c r="A118" s="9">
        <v>43800</v>
      </c>
      <c r="B118" s="46">
        <v>12.1701</v>
      </c>
      <c r="C118" s="46">
        <v>5.6341999999999999</v>
      </c>
      <c r="D118" s="46">
        <v>13.112299999999999</v>
      </c>
      <c r="E118" s="46">
        <v>10.0268</v>
      </c>
      <c r="F118" s="46">
        <v>14.299799999999999</v>
      </c>
      <c r="G118" s="46">
        <v>12.202299999999999</v>
      </c>
      <c r="H118" s="46">
        <v>5.6379999999999999</v>
      </c>
      <c r="I118" s="46">
        <v>13.152799999999999</v>
      </c>
      <c r="J118" s="46">
        <v>10.0268</v>
      </c>
      <c r="K118" s="46">
        <v>14.299799999999999</v>
      </c>
      <c r="L118" s="46">
        <v>2.4792999999999998</v>
      </c>
      <c r="M118" s="46">
        <v>0.5</v>
      </c>
      <c r="N118" s="46">
        <v>2.5284</v>
      </c>
      <c r="O118" s="46">
        <v>0</v>
      </c>
      <c r="P118" s="46">
        <v>0</v>
      </c>
    </row>
    <row r="119" spans="1:16" hidden="1" outlineLevel="1" collapsed="1">
      <c r="A119" s="9">
        <v>43831</v>
      </c>
      <c r="B119" s="46">
        <v>10.4345</v>
      </c>
      <c r="C119" s="46">
        <v>4.9298000000000002</v>
      </c>
      <c r="D119" s="46">
        <v>11.272399999999999</v>
      </c>
      <c r="E119" s="46">
        <v>7.516</v>
      </c>
      <c r="F119" s="46">
        <v>0</v>
      </c>
      <c r="G119" s="46">
        <v>10.569800000000001</v>
      </c>
      <c r="H119" s="46">
        <v>4.9317000000000002</v>
      </c>
      <c r="I119" s="46">
        <v>11.3649</v>
      </c>
      <c r="J119" s="46">
        <v>8.4235000000000007</v>
      </c>
      <c r="K119" s="46">
        <v>0</v>
      </c>
      <c r="L119" s="46">
        <v>0.71360000000000001</v>
      </c>
      <c r="M119" s="46">
        <v>0.49990000000000001</v>
      </c>
      <c r="N119" s="46">
        <v>0.63919999999999999</v>
      </c>
      <c r="O119" s="46">
        <v>0.8</v>
      </c>
      <c r="P119" s="46">
        <v>0</v>
      </c>
    </row>
    <row r="120" spans="1:16" hidden="1" outlineLevel="1" collapsed="1">
      <c r="A120" s="9">
        <v>43862</v>
      </c>
      <c r="B120" s="46">
        <v>8.5947999999999993</v>
      </c>
      <c r="C120" s="46">
        <v>5.1759000000000004</v>
      </c>
      <c r="D120" s="46">
        <v>9.1560000000000006</v>
      </c>
      <c r="E120" s="46">
        <v>7.9751000000000003</v>
      </c>
      <c r="F120" s="46">
        <v>0</v>
      </c>
      <c r="G120" s="46">
        <v>8.6646000000000001</v>
      </c>
      <c r="H120" s="46">
        <v>5.1759000000000004</v>
      </c>
      <c r="I120" s="46">
        <v>9.1670999999999996</v>
      </c>
      <c r="J120" s="46">
        <v>8.7978000000000005</v>
      </c>
      <c r="K120" s="46">
        <v>0</v>
      </c>
      <c r="L120" s="46">
        <v>1.0939000000000001</v>
      </c>
      <c r="M120" s="46">
        <v>1.0500000000000001E-2</v>
      </c>
      <c r="N120" s="46">
        <v>2.7511000000000001</v>
      </c>
      <c r="O120" s="46">
        <v>0.8</v>
      </c>
      <c r="P120" s="46">
        <v>0</v>
      </c>
    </row>
    <row r="121" spans="1:16" hidden="1" outlineLevel="1" collapsed="1">
      <c r="A121" s="9">
        <v>43891</v>
      </c>
      <c r="B121" s="46">
        <v>8.8797999999999995</v>
      </c>
      <c r="C121" s="46">
        <v>5.0502000000000002</v>
      </c>
      <c r="D121" s="46">
        <v>9.673</v>
      </c>
      <c r="E121" s="46">
        <v>7.0449999999999999</v>
      </c>
      <c r="F121" s="46">
        <v>0</v>
      </c>
      <c r="G121" s="46">
        <v>8.8864000000000001</v>
      </c>
      <c r="H121" s="46">
        <v>5.0574000000000003</v>
      </c>
      <c r="I121" s="46">
        <v>9.6795000000000009</v>
      </c>
      <c r="J121" s="46">
        <v>7.0449999999999999</v>
      </c>
      <c r="K121" s="46">
        <v>0</v>
      </c>
      <c r="L121" s="46">
        <v>0.65</v>
      </c>
      <c r="M121" s="46">
        <v>0.5</v>
      </c>
      <c r="N121" s="46">
        <v>0.70740000000000003</v>
      </c>
      <c r="O121" s="46">
        <v>0</v>
      </c>
      <c r="P121" s="46">
        <v>0</v>
      </c>
    </row>
    <row r="122" spans="1:16" hidden="1" outlineLevel="1" collapsed="1">
      <c r="A122" s="9">
        <v>43922</v>
      </c>
      <c r="B122" s="46">
        <v>9.3743999999999996</v>
      </c>
      <c r="C122" s="46">
        <v>4.9114000000000004</v>
      </c>
      <c r="D122" s="46">
        <v>9.9887999999999995</v>
      </c>
      <c r="E122" s="46">
        <v>6.548</v>
      </c>
      <c r="F122" s="46">
        <v>0</v>
      </c>
      <c r="G122" s="46">
        <v>9.4360999999999997</v>
      </c>
      <c r="H122" s="46">
        <v>4.9114000000000004</v>
      </c>
      <c r="I122" s="46">
        <v>10.0395</v>
      </c>
      <c r="J122" s="46">
        <v>7.0007000000000001</v>
      </c>
      <c r="K122" s="46">
        <v>0</v>
      </c>
      <c r="L122" s="46">
        <v>1.2515000000000001</v>
      </c>
      <c r="M122" s="46">
        <v>9.7000000000000003E-3</v>
      </c>
      <c r="N122" s="46">
        <v>1.6830000000000001</v>
      </c>
      <c r="O122" s="46">
        <v>0.25</v>
      </c>
      <c r="P122" s="46">
        <v>0</v>
      </c>
    </row>
    <row r="123" spans="1:16" hidden="1" outlineLevel="1" collapsed="1">
      <c r="A123" s="9">
        <v>43952</v>
      </c>
      <c r="B123" s="46">
        <v>8.0637000000000008</v>
      </c>
      <c r="C123" s="46">
        <v>4.8677000000000001</v>
      </c>
      <c r="D123" s="46">
        <v>8.5090000000000003</v>
      </c>
      <c r="E123" s="46">
        <v>7.1847000000000003</v>
      </c>
      <c r="F123" s="46">
        <v>0</v>
      </c>
      <c r="G123" s="46">
        <v>8.1006</v>
      </c>
      <c r="H123" s="46">
        <v>4.8677000000000001</v>
      </c>
      <c r="I123" s="46">
        <v>8.5550999999999995</v>
      </c>
      <c r="J123" s="46">
        <v>7.1847000000000003</v>
      </c>
      <c r="K123" s="46">
        <v>0</v>
      </c>
      <c r="L123" s="46">
        <v>1.7298</v>
      </c>
      <c r="M123" s="46">
        <v>9.4999999999999998E-3</v>
      </c>
      <c r="N123" s="46">
        <v>1.7298</v>
      </c>
      <c r="O123" s="46">
        <v>0</v>
      </c>
      <c r="P123" s="46">
        <v>0</v>
      </c>
    </row>
    <row r="124" spans="1:16" hidden="1" outlineLevel="1" collapsed="1">
      <c r="A124" s="9">
        <v>43983</v>
      </c>
      <c r="B124" s="46">
        <v>7.4046000000000003</v>
      </c>
      <c r="C124" s="46">
        <v>4.7168000000000001</v>
      </c>
      <c r="D124" s="46">
        <v>7.7732999999999999</v>
      </c>
      <c r="E124" s="46">
        <v>7.3745000000000003</v>
      </c>
      <c r="F124" s="46">
        <v>0</v>
      </c>
      <c r="G124" s="46">
        <v>7.4484000000000004</v>
      </c>
      <c r="H124" s="46">
        <v>4.7168000000000001</v>
      </c>
      <c r="I124" s="46">
        <v>7.8296000000000001</v>
      </c>
      <c r="J124" s="46">
        <v>7.3745000000000003</v>
      </c>
      <c r="K124" s="46">
        <v>0</v>
      </c>
      <c r="L124" s="46">
        <v>1.1060000000000001</v>
      </c>
      <c r="M124" s="46">
        <v>9.7999999999999997E-3</v>
      </c>
      <c r="N124" s="46">
        <v>1.1060000000000001</v>
      </c>
      <c r="O124" s="46">
        <v>0</v>
      </c>
      <c r="P124" s="46">
        <v>0</v>
      </c>
    </row>
    <row r="125" spans="1:16" hidden="1" outlineLevel="1" collapsed="1">
      <c r="A125" s="9">
        <v>44013</v>
      </c>
      <c r="B125" s="46">
        <v>6.0483000000000002</v>
      </c>
      <c r="C125" s="46">
        <v>4.3079000000000001</v>
      </c>
      <c r="D125" s="46">
        <v>6.2651000000000003</v>
      </c>
      <c r="E125" s="46">
        <v>6.1891999999999996</v>
      </c>
      <c r="F125" s="46">
        <v>0</v>
      </c>
      <c r="G125" s="46">
        <v>6.5232000000000001</v>
      </c>
      <c r="H125" s="46">
        <v>4.3079000000000001</v>
      </c>
      <c r="I125" s="46">
        <v>6.8682999999999996</v>
      </c>
      <c r="J125" s="46">
        <v>6.1891999999999996</v>
      </c>
      <c r="K125" s="46">
        <v>0</v>
      </c>
      <c r="L125" s="46">
        <v>0.76670000000000005</v>
      </c>
      <c r="M125" s="46">
        <v>1.0200000000000001E-2</v>
      </c>
      <c r="N125" s="46">
        <v>0.76670000000000005</v>
      </c>
      <c r="O125" s="46">
        <v>0</v>
      </c>
      <c r="P125" s="46">
        <v>0</v>
      </c>
    </row>
    <row r="126" spans="1:16" hidden="1" outlineLevel="1" collapsed="1">
      <c r="A126" s="9">
        <v>44044</v>
      </c>
      <c r="B126" s="46">
        <v>5.6875</v>
      </c>
      <c r="C126" s="46">
        <v>3.7494999999999998</v>
      </c>
      <c r="D126" s="46">
        <v>6.1894999999999998</v>
      </c>
      <c r="E126" s="46">
        <v>5.5376000000000003</v>
      </c>
      <c r="F126" s="46">
        <v>3.0350000000000001</v>
      </c>
      <c r="G126" s="46">
        <v>5.7255000000000003</v>
      </c>
      <c r="H126" s="46">
        <v>3.7494999999999998</v>
      </c>
      <c r="I126" s="46">
        <v>6.2294999999999998</v>
      </c>
      <c r="J126" s="46">
        <v>5.7435</v>
      </c>
      <c r="K126" s="46">
        <v>3.0350000000000001</v>
      </c>
      <c r="L126" s="46">
        <v>1.0616000000000001</v>
      </c>
      <c r="M126" s="46">
        <v>9.4000000000000004E-3</v>
      </c>
      <c r="N126" s="46">
        <v>1.2969999999999999</v>
      </c>
      <c r="O126" s="46">
        <v>0.3493</v>
      </c>
      <c r="P126" s="46">
        <v>0</v>
      </c>
    </row>
    <row r="127" spans="1:16" hidden="1" outlineLevel="1" collapsed="1">
      <c r="A127" s="9">
        <v>44075</v>
      </c>
      <c r="B127" s="46">
        <v>4.8125999999999998</v>
      </c>
      <c r="C127" s="46">
        <v>3.4214000000000002</v>
      </c>
      <c r="D127" s="46">
        <v>5.7182000000000004</v>
      </c>
      <c r="E127" s="46">
        <v>4.2314999999999996</v>
      </c>
      <c r="F127" s="46">
        <v>0</v>
      </c>
      <c r="G127" s="46">
        <v>4.8385999999999996</v>
      </c>
      <c r="H127" s="46">
        <v>3.4214000000000002</v>
      </c>
      <c r="I127" s="46">
        <v>5.7743000000000002</v>
      </c>
      <c r="J127" s="46">
        <v>4.2314999999999996</v>
      </c>
      <c r="K127" s="46">
        <v>0</v>
      </c>
      <c r="L127" s="46">
        <v>1.0102</v>
      </c>
      <c r="M127" s="46">
        <v>9.2999999999999992E-3</v>
      </c>
      <c r="N127" s="46">
        <v>1.0102</v>
      </c>
      <c r="O127" s="46">
        <v>0</v>
      </c>
      <c r="P127" s="46">
        <v>0</v>
      </c>
    </row>
    <row r="128" spans="1:16" hidden="1" outlineLevel="1" collapsed="1">
      <c r="A128" s="9">
        <v>44105</v>
      </c>
      <c r="B128" s="46">
        <v>4.6044999999999998</v>
      </c>
      <c r="C128" s="46">
        <v>2.7014</v>
      </c>
      <c r="D128" s="46">
        <v>5.7907999999999999</v>
      </c>
      <c r="E128" s="46">
        <v>4.2832999999999997</v>
      </c>
      <c r="F128" s="46">
        <v>0</v>
      </c>
      <c r="G128" s="46">
        <v>4.6154000000000002</v>
      </c>
      <c r="H128" s="46">
        <v>2.7014</v>
      </c>
      <c r="I128" s="46">
        <v>5.8169000000000004</v>
      </c>
      <c r="J128" s="46">
        <v>4.2832999999999997</v>
      </c>
      <c r="K128" s="46">
        <v>0</v>
      </c>
      <c r="L128" s="46">
        <v>0.01</v>
      </c>
      <c r="M128" s="46">
        <v>1.0200000000000001E-2</v>
      </c>
      <c r="N128" s="46">
        <v>0.01</v>
      </c>
      <c r="O128" s="46">
        <v>0</v>
      </c>
      <c r="P128" s="46">
        <v>0</v>
      </c>
    </row>
    <row r="129" spans="1:16" hidden="1" outlineLevel="1" collapsed="1">
      <c r="A129" s="9">
        <v>44136</v>
      </c>
      <c r="B129" s="46">
        <v>4.1212999999999997</v>
      </c>
      <c r="C129" s="46">
        <v>1.1612</v>
      </c>
      <c r="D129" s="46">
        <v>5.4179000000000004</v>
      </c>
      <c r="E129" s="46">
        <v>4.3727</v>
      </c>
      <c r="F129" s="46">
        <v>0</v>
      </c>
      <c r="G129" s="46">
        <v>4.2111000000000001</v>
      </c>
      <c r="H129" s="46">
        <v>1.1612</v>
      </c>
      <c r="I129" s="46">
        <v>5.6813000000000002</v>
      </c>
      <c r="J129" s="46">
        <v>4.3727</v>
      </c>
      <c r="K129" s="46">
        <v>0</v>
      </c>
      <c r="L129" s="46">
        <v>2.1456</v>
      </c>
      <c r="M129" s="46">
        <v>1.04E-2</v>
      </c>
      <c r="N129" s="46">
        <v>2.1456</v>
      </c>
      <c r="O129" s="46">
        <v>0</v>
      </c>
      <c r="P129" s="46">
        <v>0</v>
      </c>
    </row>
    <row r="130" spans="1:16" hidden="1" outlineLevel="1" collapsed="1">
      <c r="A130" s="9">
        <v>44166</v>
      </c>
      <c r="B130" s="46">
        <v>3.3210999999999999</v>
      </c>
      <c r="C130" s="46">
        <v>0.94650000000000001</v>
      </c>
      <c r="D130" s="46">
        <v>5.1910999999999996</v>
      </c>
      <c r="E130" s="46">
        <v>3.7764000000000002</v>
      </c>
      <c r="F130" s="46">
        <v>7.8</v>
      </c>
      <c r="G130" s="46">
        <v>3.3365999999999998</v>
      </c>
      <c r="H130" s="46">
        <v>0.94650000000000001</v>
      </c>
      <c r="I130" s="46">
        <v>5.2481999999999998</v>
      </c>
      <c r="J130" s="46">
        <v>3.7764000000000002</v>
      </c>
      <c r="K130" s="46">
        <v>7.8</v>
      </c>
      <c r="L130" s="46">
        <v>0.86760000000000004</v>
      </c>
      <c r="M130" s="46">
        <v>1.0200000000000001E-2</v>
      </c>
      <c r="N130" s="46">
        <v>0.86760000000000004</v>
      </c>
      <c r="O130" s="46">
        <v>0</v>
      </c>
      <c r="P130" s="46">
        <v>0</v>
      </c>
    </row>
    <row r="131" spans="1:16" hidden="1" outlineLevel="1" collapsed="1">
      <c r="A131" s="9">
        <v>44197</v>
      </c>
      <c r="B131" s="46">
        <v>3.92</v>
      </c>
      <c r="C131" s="46">
        <v>2.0992000000000002</v>
      </c>
      <c r="D131" s="46">
        <v>4.9711999999999996</v>
      </c>
      <c r="E131" s="46">
        <v>3.9102999999999999</v>
      </c>
      <c r="F131" s="46">
        <v>0</v>
      </c>
      <c r="G131" s="46">
        <v>4.0000999999999998</v>
      </c>
      <c r="H131" s="46">
        <v>2.0992000000000002</v>
      </c>
      <c r="I131" s="46">
        <v>5.1965000000000003</v>
      </c>
      <c r="J131" s="46">
        <v>3.9102999999999999</v>
      </c>
      <c r="K131" s="46">
        <v>0</v>
      </c>
      <c r="L131" s="46">
        <v>1.9</v>
      </c>
      <c r="M131" s="46">
        <v>1.03E-2</v>
      </c>
      <c r="N131" s="46">
        <v>1.9</v>
      </c>
      <c r="O131" s="46">
        <v>0</v>
      </c>
      <c r="P131" s="46">
        <v>0</v>
      </c>
    </row>
    <row r="132" spans="1:16" hidden="1" outlineLevel="1" collapsed="1">
      <c r="A132" s="9">
        <v>44228</v>
      </c>
      <c r="B132" s="46">
        <v>3.9068000000000001</v>
      </c>
      <c r="C132" s="46">
        <v>1.0122</v>
      </c>
      <c r="D132" s="46">
        <v>5.0236999999999998</v>
      </c>
      <c r="E132" s="46">
        <v>4.4573999999999998</v>
      </c>
      <c r="F132" s="46">
        <v>0</v>
      </c>
      <c r="G132" s="46">
        <v>3.9174000000000002</v>
      </c>
      <c r="H132" s="46">
        <v>1.0122</v>
      </c>
      <c r="I132" s="46">
        <v>5.0500999999999996</v>
      </c>
      <c r="J132" s="46">
        <v>4.4573999999999998</v>
      </c>
      <c r="K132" s="46">
        <v>0</v>
      </c>
      <c r="L132" s="46">
        <v>1.4945999999999999</v>
      </c>
      <c r="M132" s="46">
        <v>1.0500000000000001E-2</v>
      </c>
      <c r="N132" s="46">
        <v>1.4945999999999999</v>
      </c>
      <c r="O132" s="46">
        <v>0</v>
      </c>
      <c r="P132" s="46" t="s">
        <v>123</v>
      </c>
    </row>
    <row r="133" spans="1:16" hidden="1" outlineLevel="1" collapsed="1">
      <c r="A133" s="9">
        <v>44256</v>
      </c>
      <c r="B133" s="46">
        <v>3.9325000000000001</v>
      </c>
      <c r="C133" s="46">
        <v>1.2573000000000001</v>
      </c>
      <c r="D133" s="46">
        <v>5.0362999999999998</v>
      </c>
      <c r="E133" s="46">
        <v>3.6423000000000001</v>
      </c>
      <c r="F133" s="46">
        <v>0</v>
      </c>
      <c r="G133" s="46">
        <v>3.9325000000000001</v>
      </c>
      <c r="H133" s="46">
        <v>1.2573000000000001</v>
      </c>
      <c r="I133" s="46">
        <v>5.0362999999999998</v>
      </c>
      <c r="J133" s="46">
        <v>3.6423000000000001</v>
      </c>
      <c r="K133" s="46">
        <v>0</v>
      </c>
      <c r="L133" s="46">
        <v>1.04E-2</v>
      </c>
      <c r="M133" s="46">
        <v>1.04E-2</v>
      </c>
      <c r="N133" s="46">
        <v>0</v>
      </c>
      <c r="O133" s="46">
        <v>0</v>
      </c>
      <c r="P133" s="46">
        <v>0</v>
      </c>
    </row>
    <row r="134" spans="1:16" hidden="1" outlineLevel="1" collapsed="1">
      <c r="A134" s="9">
        <v>44287</v>
      </c>
      <c r="B134" s="46">
        <v>3.9845000000000002</v>
      </c>
      <c r="C134" s="46">
        <v>0.51990000000000003</v>
      </c>
      <c r="D134" s="46">
        <v>5.0891999999999999</v>
      </c>
      <c r="E134" s="46">
        <v>3.6791</v>
      </c>
      <c r="F134" s="46">
        <v>0</v>
      </c>
      <c r="G134" s="46">
        <v>3.9876</v>
      </c>
      <c r="H134" s="46">
        <v>0.51990000000000003</v>
      </c>
      <c r="I134" s="46">
        <v>5.0952000000000002</v>
      </c>
      <c r="J134" s="46">
        <v>3.6791</v>
      </c>
      <c r="K134" s="46">
        <v>0</v>
      </c>
      <c r="L134" s="46">
        <v>0.1</v>
      </c>
      <c r="M134" s="46">
        <v>9.7000000000000003E-3</v>
      </c>
      <c r="N134" s="46">
        <v>0.1</v>
      </c>
      <c r="O134" s="46">
        <v>0</v>
      </c>
      <c r="P134" s="46">
        <v>0</v>
      </c>
    </row>
    <row r="135" spans="1:16" hidden="1" outlineLevel="1" collapsed="1">
      <c r="A135" s="9">
        <v>44317</v>
      </c>
      <c r="B135" s="46">
        <v>3.9321000000000002</v>
      </c>
      <c r="C135" s="46">
        <v>0.46260000000000001</v>
      </c>
      <c r="D135" s="46">
        <v>5.4245000000000001</v>
      </c>
      <c r="E135" s="46">
        <v>3.0585</v>
      </c>
      <c r="F135" s="46">
        <v>0</v>
      </c>
      <c r="G135" s="46">
        <v>3.9321000000000002</v>
      </c>
      <c r="H135" s="46">
        <v>0.46260000000000001</v>
      </c>
      <c r="I135" s="46">
        <v>5.4245000000000001</v>
      </c>
      <c r="J135" s="46">
        <v>3.0585</v>
      </c>
      <c r="K135" s="46">
        <v>0</v>
      </c>
      <c r="L135" s="46">
        <v>9.5999999999999992E-3</v>
      </c>
      <c r="M135" s="46">
        <v>9.5999999999999992E-3</v>
      </c>
      <c r="N135" s="46">
        <v>0</v>
      </c>
      <c r="O135" s="46">
        <v>0</v>
      </c>
      <c r="P135" s="46">
        <v>0</v>
      </c>
    </row>
    <row r="136" spans="1:16" hidden="1" outlineLevel="1" collapsed="1">
      <c r="A136" s="9">
        <v>44348</v>
      </c>
      <c r="B136" s="46">
        <v>3.6589999999999998</v>
      </c>
      <c r="C136" s="46">
        <v>0.4214</v>
      </c>
      <c r="D136" s="46">
        <v>4.8849</v>
      </c>
      <c r="E136" s="46">
        <v>3.7147999999999999</v>
      </c>
      <c r="F136" s="46">
        <v>0</v>
      </c>
      <c r="G136" s="46">
        <v>3.6667000000000001</v>
      </c>
      <c r="H136" s="46">
        <v>0.4214</v>
      </c>
      <c r="I136" s="46">
        <v>4.9055999999999997</v>
      </c>
      <c r="J136" s="46">
        <v>3.7147999999999999</v>
      </c>
      <c r="K136" s="46">
        <v>0</v>
      </c>
      <c r="L136" s="46">
        <v>1</v>
      </c>
      <c r="M136" s="46">
        <v>9.9000000000000008E-3</v>
      </c>
      <c r="N136" s="46">
        <v>1</v>
      </c>
      <c r="O136" s="46">
        <v>0</v>
      </c>
      <c r="P136" s="46" t="s">
        <v>123</v>
      </c>
    </row>
    <row r="137" spans="1:16" hidden="1" outlineLevel="1" collapsed="1">
      <c r="A137" s="9">
        <v>44378</v>
      </c>
      <c r="B137" s="46">
        <v>3.7562000000000002</v>
      </c>
      <c r="C137" s="46">
        <v>0.41970000000000002</v>
      </c>
      <c r="D137" s="46">
        <v>5.0903999999999998</v>
      </c>
      <c r="E137" s="46">
        <v>3.4626999999999999</v>
      </c>
      <c r="F137" s="46">
        <v>0</v>
      </c>
      <c r="G137" s="46">
        <v>3.7599</v>
      </c>
      <c r="H137" s="46">
        <v>0.41970000000000002</v>
      </c>
      <c r="I137" s="46">
        <v>5.0991999999999997</v>
      </c>
      <c r="J137" s="46">
        <v>3.4626999999999999</v>
      </c>
      <c r="K137" s="46">
        <v>0</v>
      </c>
      <c r="L137" s="46">
        <v>1</v>
      </c>
      <c r="M137" s="46">
        <v>9.7999999999999997E-3</v>
      </c>
      <c r="N137" s="46">
        <v>1</v>
      </c>
      <c r="O137" s="46">
        <v>0</v>
      </c>
      <c r="P137" s="46">
        <v>0</v>
      </c>
    </row>
    <row r="138" spans="1:16" hidden="1" outlineLevel="1" collapsed="1">
      <c r="A138" s="9">
        <v>44409</v>
      </c>
      <c r="B138" s="46">
        <v>4.0952000000000002</v>
      </c>
      <c r="C138" s="46">
        <v>0.74019999999999997</v>
      </c>
      <c r="D138" s="46">
        <v>5.6943999999999999</v>
      </c>
      <c r="E138" s="46">
        <v>2.9167999999999998</v>
      </c>
      <c r="F138" s="46">
        <v>0</v>
      </c>
      <c r="G138" s="46">
        <v>4.1146000000000003</v>
      </c>
      <c r="H138" s="46">
        <v>0.74019999999999997</v>
      </c>
      <c r="I138" s="46">
        <v>5.7441000000000004</v>
      </c>
      <c r="J138" s="46">
        <v>2.9167999999999998</v>
      </c>
      <c r="K138" s="46">
        <v>0</v>
      </c>
      <c r="L138" s="46">
        <v>1.1829000000000001</v>
      </c>
      <c r="M138" s="46">
        <v>9.7999999999999997E-3</v>
      </c>
      <c r="N138" s="46">
        <v>1.1829000000000001</v>
      </c>
      <c r="O138" s="46">
        <v>0</v>
      </c>
      <c r="P138" s="46">
        <v>0</v>
      </c>
    </row>
    <row r="139" spans="1:16" hidden="1" outlineLevel="1" collapsed="1">
      <c r="A139" s="9">
        <v>44440</v>
      </c>
      <c r="B139" s="46">
        <v>3.9276</v>
      </c>
      <c r="C139" s="46">
        <v>0.60550000000000004</v>
      </c>
      <c r="D139" s="46">
        <v>5.6539000000000001</v>
      </c>
      <c r="E139" s="46">
        <v>3.7553999999999998</v>
      </c>
      <c r="F139" s="46">
        <v>0</v>
      </c>
      <c r="G139" s="46">
        <v>3.9357000000000002</v>
      </c>
      <c r="H139" s="46">
        <v>0.60550000000000004</v>
      </c>
      <c r="I139" s="46">
        <v>5.6791</v>
      </c>
      <c r="J139" s="46">
        <v>3.7553999999999998</v>
      </c>
      <c r="K139" s="46">
        <v>0</v>
      </c>
      <c r="L139" s="46">
        <v>1</v>
      </c>
      <c r="M139" s="46">
        <v>1.0200000000000001E-2</v>
      </c>
      <c r="N139" s="46">
        <v>1</v>
      </c>
      <c r="O139" s="46">
        <v>0</v>
      </c>
      <c r="P139" s="46">
        <v>0</v>
      </c>
    </row>
    <row r="140" spans="1:16" hidden="1" outlineLevel="1" collapsed="1">
      <c r="A140" s="9">
        <v>44470</v>
      </c>
      <c r="B140" s="46">
        <v>3.7402000000000002</v>
      </c>
      <c r="C140" s="46">
        <v>0.85199999999999998</v>
      </c>
      <c r="D140" s="46">
        <v>5.5652999999999997</v>
      </c>
      <c r="E140" s="46">
        <v>3.4687999999999999</v>
      </c>
      <c r="F140" s="46">
        <v>0</v>
      </c>
      <c r="G140" s="46">
        <v>3.7605</v>
      </c>
      <c r="H140" s="46">
        <v>0.85199999999999998</v>
      </c>
      <c r="I140" s="46">
        <v>5.7211999999999996</v>
      </c>
      <c r="J140" s="46">
        <v>3.4687999999999999</v>
      </c>
      <c r="K140" s="46">
        <v>0</v>
      </c>
      <c r="L140" s="46">
        <v>3</v>
      </c>
      <c r="M140" s="46">
        <v>0.01</v>
      </c>
      <c r="N140" s="46">
        <v>3</v>
      </c>
      <c r="O140" s="46">
        <v>0</v>
      </c>
      <c r="P140" s="46">
        <v>0</v>
      </c>
    </row>
    <row r="141" spans="1:16" hidden="1" outlineLevel="1" collapsed="1">
      <c r="A141" s="9">
        <v>44501</v>
      </c>
      <c r="B141" s="46">
        <v>3.8635999999999999</v>
      </c>
      <c r="C141" s="46">
        <v>0.36259999999999998</v>
      </c>
      <c r="D141" s="46">
        <v>5.4931999999999999</v>
      </c>
      <c r="E141" s="46">
        <v>3.7751000000000001</v>
      </c>
      <c r="F141" s="46">
        <v>0</v>
      </c>
      <c r="G141" s="46">
        <v>3.8895</v>
      </c>
      <c r="H141" s="46">
        <v>0.36259999999999998</v>
      </c>
      <c r="I141" s="46">
        <v>5.6224999999999996</v>
      </c>
      <c r="J141" s="46">
        <v>3.7869000000000002</v>
      </c>
      <c r="K141" s="46">
        <v>0</v>
      </c>
      <c r="L141" s="46">
        <v>2.9163999999999999</v>
      </c>
      <c r="M141" s="46">
        <v>0.01</v>
      </c>
      <c r="N141" s="46">
        <v>3</v>
      </c>
      <c r="O141" s="46">
        <v>0.01</v>
      </c>
      <c r="P141" s="46">
        <v>0</v>
      </c>
    </row>
    <row r="142" spans="1:16" hidden="1" outlineLevel="1" collapsed="1">
      <c r="A142" s="9">
        <v>44531</v>
      </c>
      <c r="B142" s="46">
        <v>4.0103</v>
      </c>
      <c r="C142" s="46">
        <v>0.9264</v>
      </c>
      <c r="D142" s="46">
        <v>6.1006999999999998</v>
      </c>
      <c r="E142" s="46">
        <v>3.6897000000000002</v>
      </c>
      <c r="F142" s="46">
        <v>0</v>
      </c>
      <c r="G142" s="46">
        <v>4.0103</v>
      </c>
      <c r="H142" s="46">
        <v>0.9264</v>
      </c>
      <c r="I142" s="46">
        <v>6.1006999999999998</v>
      </c>
      <c r="J142" s="46">
        <v>3.6897000000000002</v>
      </c>
      <c r="K142" s="46">
        <v>0</v>
      </c>
      <c r="L142" s="46">
        <v>9.5999999999999992E-3</v>
      </c>
      <c r="M142" s="46">
        <v>9.5999999999999992E-3</v>
      </c>
      <c r="N142" s="46">
        <v>0</v>
      </c>
      <c r="O142" s="46">
        <v>0</v>
      </c>
      <c r="P142" s="46">
        <v>0</v>
      </c>
    </row>
    <row r="143" spans="1:16" hidden="1" outlineLevel="1" collapsed="1">
      <c r="A143" s="9">
        <v>44562</v>
      </c>
      <c r="B143" s="46">
        <v>4.6532999999999998</v>
      </c>
      <c r="C143" s="46">
        <v>1.2878000000000001</v>
      </c>
      <c r="D143" s="46">
        <v>5.7904999999999998</v>
      </c>
      <c r="E143" s="46">
        <v>5.2009999999999996</v>
      </c>
      <c r="F143" s="46">
        <v>0</v>
      </c>
      <c r="G143" s="46">
        <v>4.6532999999999998</v>
      </c>
      <c r="H143" s="46">
        <v>1.2878000000000001</v>
      </c>
      <c r="I143" s="46">
        <v>5.7904999999999998</v>
      </c>
      <c r="J143" s="46">
        <v>5.2009999999999996</v>
      </c>
      <c r="K143" s="46">
        <v>0</v>
      </c>
      <c r="L143" s="46">
        <v>1.01E-2</v>
      </c>
      <c r="M143" s="46">
        <v>1.01E-2</v>
      </c>
      <c r="N143" s="46">
        <v>0</v>
      </c>
      <c r="O143" s="46">
        <v>0</v>
      </c>
      <c r="P143" s="46">
        <v>0</v>
      </c>
    </row>
    <row r="144" spans="1:16" hidden="1" outlineLevel="1" collapsed="1">
      <c r="A144" s="9">
        <v>44593</v>
      </c>
      <c r="B144" s="46">
        <v>5.0109000000000004</v>
      </c>
      <c r="C144" s="46">
        <v>1.2027000000000001</v>
      </c>
      <c r="D144" s="46">
        <v>5.8224</v>
      </c>
      <c r="E144" s="46">
        <v>7.7736000000000001</v>
      </c>
      <c r="F144" s="46">
        <v>0</v>
      </c>
      <c r="G144" s="46">
        <v>5.0465</v>
      </c>
      <c r="H144" s="46">
        <v>1.2027000000000001</v>
      </c>
      <c r="I144" s="46">
        <v>5.9531000000000001</v>
      </c>
      <c r="J144" s="46">
        <v>7.7736000000000001</v>
      </c>
      <c r="K144" s="46">
        <v>0</v>
      </c>
      <c r="L144" s="46">
        <v>1.0457000000000001</v>
      </c>
      <c r="M144" s="46">
        <v>1.01E-2</v>
      </c>
      <c r="N144" s="46">
        <v>1.0457000000000001</v>
      </c>
      <c r="O144" s="46">
        <v>0</v>
      </c>
      <c r="P144" s="46">
        <v>0</v>
      </c>
    </row>
    <row r="145" spans="1:16" hidden="1" outlineLevel="1" collapsed="1">
      <c r="A145" s="9">
        <v>44621</v>
      </c>
      <c r="B145" s="46">
        <v>2.5528</v>
      </c>
      <c r="C145" s="46">
        <v>1.4154</v>
      </c>
      <c r="D145" s="46">
        <v>5.5251999999999999</v>
      </c>
      <c r="E145" s="46">
        <v>8.6</v>
      </c>
      <c r="F145" s="46">
        <v>0</v>
      </c>
      <c r="G145" s="46">
        <v>2.5528</v>
      </c>
      <c r="H145" s="46">
        <v>1.4154</v>
      </c>
      <c r="I145" s="46">
        <v>5.5251999999999999</v>
      </c>
      <c r="J145" s="46">
        <v>8.6</v>
      </c>
      <c r="K145" s="46">
        <v>0</v>
      </c>
      <c r="L145" s="46">
        <v>9.9000000000000008E-3</v>
      </c>
      <c r="M145" s="46">
        <v>9.9000000000000008E-3</v>
      </c>
      <c r="N145" s="46">
        <v>0</v>
      </c>
      <c r="O145" s="46">
        <v>0</v>
      </c>
      <c r="P145" s="46" t="s">
        <v>123</v>
      </c>
    </row>
    <row r="146" spans="1:16" hidden="1" outlineLevel="1" collapsed="1">
      <c r="A146" s="9">
        <v>44652</v>
      </c>
      <c r="B146" s="46">
        <v>4.1906999999999996</v>
      </c>
      <c r="C146" s="46">
        <v>2.2410000000000001</v>
      </c>
      <c r="D146" s="46">
        <v>6.5057999999999998</v>
      </c>
      <c r="E146" s="46">
        <v>8.4085999999999999</v>
      </c>
      <c r="F146" s="46">
        <v>0</v>
      </c>
      <c r="G146" s="46">
        <v>4.2274000000000003</v>
      </c>
      <c r="H146" s="46">
        <v>2.2694999999999999</v>
      </c>
      <c r="I146" s="46">
        <v>6.5152000000000001</v>
      </c>
      <c r="J146" s="46">
        <v>8.4085999999999999</v>
      </c>
      <c r="K146" s="46">
        <v>0</v>
      </c>
      <c r="L146" s="46">
        <v>0.52939999999999998</v>
      </c>
      <c r="M146" s="46">
        <v>0.5</v>
      </c>
      <c r="N146" s="46">
        <v>1</v>
      </c>
      <c r="O146" s="46">
        <v>0</v>
      </c>
      <c r="P146" s="46">
        <v>0</v>
      </c>
    </row>
    <row r="147" spans="1:16" hidden="1" outlineLevel="1" collapsed="1">
      <c r="A147" s="9">
        <v>44682</v>
      </c>
      <c r="B147" s="46">
        <v>4.0682999999999998</v>
      </c>
      <c r="C147" s="46">
        <v>2.1770999999999998</v>
      </c>
      <c r="D147" s="46">
        <v>5.5378999999999996</v>
      </c>
      <c r="E147" s="46">
        <v>5.7308000000000003</v>
      </c>
      <c r="F147" s="46">
        <v>0</v>
      </c>
      <c r="G147" s="46">
        <v>4.2497999999999996</v>
      </c>
      <c r="H147" s="46">
        <v>2.1770999999999998</v>
      </c>
      <c r="I147" s="46">
        <v>5.5378999999999996</v>
      </c>
      <c r="J147" s="46">
        <v>8.6</v>
      </c>
      <c r="K147" s="46">
        <v>0</v>
      </c>
      <c r="L147" s="46">
        <v>2</v>
      </c>
      <c r="M147" s="46">
        <v>9.9000000000000008E-3</v>
      </c>
      <c r="N147" s="46">
        <v>0</v>
      </c>
      <c r="O147" s="46">
        <v>2</v>
      </c>
      <c r="P147" s="46" t="s">
        <v>123</v>
      </c>
    </row>
    <row r="148" spans="1:16" hidden="1" outlineLevel="1" collapsed="1">
      <c r="A148" s="9">
        <v>44713</v>
      </c>
      <c r="B148" s="46">
        <v>6.4298999999999999</v>
      </c>
      <c r="C148" s="46">
        <v>1.4977</v>
      </c>
      <c r="D148" s="46">
        <v>8.7695000000000007</v>
      </c>
      <c r="E148" s="46">
        <v>8.6248000000000005</v>
      </c>
      <c r="F148" s="46">
        <v>11.5</v>
      </c>
      <c r="G148" s="46">
        <v>6.5125999999999999</v>
      </c>
      <c r="H148" s="46">
        <v>1.5063</v>
      </c>
      <c r="I148" s="46">
        <v>8.8667999999999996</v>
      </c>
      <c r="J148" s="46">
        <v>9.0177999999999994</v>
      </c>
      <c r="K148" s="46">
        <v>11.5</v>
      </c>
      <c r="L148" s="46">
        <v>0.3236</v>
      </c>
      <c r="M148" s="46">
        <v>0.5</v>
      </c>
      <c r="N148" s="46">
        <v>0.26229999999999998</v>
      </c>
      <c r="O148" s="46">
        <v>0.3</v>
      </c>
      <c r="P148" s="46">
        <v>0</v>
      </c>
    </row>
    <row r="149" spans="1:16" hidden="1" outlineLevel="1" collapsed="1">
      <c r="A149" s="9">
        <v>44743</v>
      </c>
      <c r="B149" s="46">
        <v>8.6493000000000002</v>
      </c>
      <c r="C149" s="46">
        <v>4.4680999999999997</v>
      </c>
      <c r="D149" s="46">
        <v>10.8912</v>
      </c>
      <c r="E149" s="46">
        <v>0.39190000000000003</v>
      </c>
      <c r="F149" s="46">
        <v>14</v>
      </c>
      <c r="G149" s="46">
        <v>9.0623000000000005</v>
      </c>
      <c r="H149" s="46">
        <v>4.4680999999999997</v>
      </c>
      <c r="I149" s="46">
        <v>10.9154</v>
      </c>
      <c r="J149" s="46">
        <v>7.2</v>
      </c>
      <c r="K149" s="46">
        <v>14</v>
      </c>
      <c r="L149" s="46">
        <v>0.2913</v>
      </c>
      <c r="M149" s="46">
        <v>1.01E-2</v>
      </c>
      <c r="N149" s="46">
        <v>0.01</v>
      </c>
      <c r="O149" s="46">
        <v>0.3</v>
      </c>
      <c r="P149" s="46">
        <v>0</v>
      </c>
    </row>
    <row r="150" spans="1:16" hidden="1" outlineLevel="1" collapsed="1">
      <c r="A150" s="9">
        <v>44774</v>
      </c>
      <c r="B150" s="46">
        <v>7.1077000000000004</v>
      </c>
      <c r="C150" s="46">
        <v>2.7673999999999999</v>
      </c>
      <c r="D150" s="46">
        <v>10.190099999999999</v>
      </c>
      <c r="E150" s="46">
        <v>9.1200000000000003E-2</v>
      </c>
      <c r="F150" s="46">
        <v>16.125</v>
      </c>
      <c r="G150" s="46">
        <v>7.1195000000000004</v>
      </c>
      <c r="H150" s="46">
        <v>2.7673999999999999</v>
      </c>
      <c r="I150" s="46">
        <v>10.190099999999999</v>
      </c>
      <c r="J150" s="46">
        <v>0</v>
      </c>
      <c r="K150" s="46">
        <v>16.125</v>
      </c>
      <c r="L150" s="46">
        <v>9.1200000000000003E-2</v>
      </c>
      <c r="M150" s="46">
        <v>1.01E-2</v>
      </c>
      <c r="N150" s="46">
        <v>0</v>
      </c>
      <c r="O150" s="46">
        <v>9.1200000000000003E-2</v>
      </c>
      <c r="P150" s="46">
        <v>0</v>
      </c>
    </row>
    <row r="151" spans="1:16" hidden="1" outlineLevel="1" collapsed="1">
      <c r="A151" s="9">
        <v>44805</v>
      </c>
      <c r="B151" s="46">
        <v>10.365399999999999</v>
      </c>
      <c r="C151" s="46">
        <v>2.2208999999999999</v>
      </c>
      <c r="D151" s="46">
        <v>14.089700000000001</v>
      </c>
      <c r="E151" s="46">
        <v>9.2941000000000003</v>
      </c>
      <c r="F151" s="46">
        <v>0</v>
      </c>
      <c r="G151" s="46">
        <v>10.383900000000001</v>
      </c>
      <c r="H151" s="46">
        <v>2.2208999999999999</v>
      </c>
      <c r="I151" s="46">
        <v>14.1264</v>
      </c>
      <c r="J151" s="46">
        <v>9.2941000000000003</v>
      </c>
      <c r="K151" s="46">
        <v>0</v>
      </c>
      <c r="L151" s="46">
        <v>0.01</v>
      </c>
      <c r="M151" s="46">
        <v>1.03E-2</v>
      </c>
      <c r="N151" s="46">
        <v>0.01</v>
      </c>
      <c r="O151" s="46">
        <v>0</v>
      </c>
      <c r="P151" s="46">
        <v>0</v>
      </c>
    </row>
    <row r="152" spans="1:16" hidden="1" outlineLevel="1" collapsed="1">
      <c r="A152" s="9">
        <v>44835</v>
      </c>
      <c r="B152" s="46">
        <v>7.7287999999999997</v>
      </c>
      <c r="C152" s="46">
        <v>2.1558999999999999</v>
      </c>
      <c r="D152" s="46">
        <v>14.3863</v>
      </c>
      <c r="E152" s="46">
        <v>1.1492</v>
      </c>
      <c r="F152" s="46">
        <v>0</v>
      </c>
      <c r="G152" s="46">
        <v>8.0292999999999992</v>
      </c>
      <c r="H152" s="46">
        <v>2.1558999999999999</v>
      </c>
      <c r="I152" s="46">
        <v>14.6745</v>
      </c>
      <c r="J152" s="46">
        <v>4.7507999999999999</v>
      </c>
      <c r="K152" s="46">
        <v>0</v>
      </c>
      <c r="L152" s="46">
        <v>0.83689999999999998</v>
      </c>
      <c r="M152" s="46">
        <v>1.01E-2</v>
      </c>
      <c r="N152" s="46">
        <v>2.3847</v>
      </c>
      <c r="O152" s="46">
        <v>0.3</v>
      </c>
      <c r="P152" s="46" t="s">
        <v>123</v>
      </c>
    </row>
    <row r="153" spans="1:16" hidden="1" outlineLevel="1" collapsed="1">
      <c r="A153" s="9">
        <v>44866</v>
      </c>
      <c r="B153" s="46">
        <v>7.8982999999999999</v>
      </c>
      <c r="C153" s="46">
        <v>1.9593</v>
      </c>
      <c r="D153" s="46">
        <v>14.4551</v>
      </c>
      <c r="E153" s="46">
        <v>0.90529999999999999</v>
      </c>
      <c r="F153" s="46">
        <v>0</v>
      </c>
      <c r="G153" s="46">
        <v>8.1584000000000003</v>
      </c>
      <c r="H153" s="46">
        <v>1.9593</v>
      </c>
      <c r="I153" s="46">
        <v>14.5002</v>
      </c>
      <c r="J153" s="46">
        <v>13.5</v>
      </c>
      <c r="K153" s="46">
        <v>0</v>
      </c>
      <c r="L153" s="46">
        <v>0.28699999999999998</v>
      </c>
      <c r="M153" s="46">
        <v>1.03E-2</v>
      </c>
      <c r="N153" s="46">
        <v>0.01</v>
      </c>
      <c r="O153" s="46">
        <v>0.3</v>
      </c>
      <c r="P153" s="46">
        <v>0</v>
      </c>
    </row>
    <row r="154" spans="1:16" hidden="1" outlineLevel="1" collapsed="1">
      <c r="A154" s="9">
        <v>44896</v>
      </c>
      <c r="B154" s="46">
        <v>8.2279999999999998</v>
      </c>
      <c r="C154" s="46">
        <v>2.5520999999999998</v>
      </c>
      <c r="D154" s="46">
        <v>14.754099999999999</v>
      </c>
      <c r="E154" s="46">
        <v>0.66659999999999997</v>
      </c>
      <c r="F154" s="46">
        <v>0</v>
      </c>
      <c r="G154" s="46">
        <v>8.4004999999999992</v>
      </c>
      <c r="H154" s="46">
        <v>2.5520999999999998</v>
      </c>
      <c r="I154" s="46">
        <v>14.754099999999999</v>
      </c>
      <c r="J154" s="46">
        <v>10</v>
      </c>
      <c r="K154" s="46">
        <v>0</v>
      </c>
      <c r="L154" s="46">
        <v>0.20080000000000001</v>
      </c>
      <c r="M154" s="46">
        <v>1.01E-2</v>
      </c>
      <c r="N154" s="46">
        <v>0</v>
      </c>
      <c r="O154" s="46">
        <v>0.20080000000000001</v>
      </c>
      <c r="P154" s="46" t="s">
        <v>123</v>
      </c>
    </row>
    <row r="155" spans="1:16" hidden="1" outlineLevel="1" collapsed="1">
      <c r="A155" s="9">
        <v>44927</v>
      </c>
      <c r="B155" s="46">
        <v>10.475300000000001</v>
      </c>
      <c r="C155" s="46">
        <v>2.9834000000000001</v>
      </c>
      <c r="D155" s="46">
        <v>14.332700000000001</v>
      </c>
      <c r="E155" s="46">
        <v>5.25</v>
      </c>
      <c r="F155" s="46">
        <v>0</v>
      </c>
      <c r="G155" s="46">
        <v>10.5075</v>
      </c>
      <c r="H155" s="46">
        <v>2.9834000000000001</v>
      </c>
      <c r="I155" s="46">
        <v>14.399699999999999</v>
      </c>
      <c r="J155" s="46">
        <v>5.25</v>
      </c>
      <c r="K155" s="46">
        <v>0</v>
      </c>
      <c r="L155" s="46">
        <v>0.1</v>
      </c>
      <c r="M155" s="46">
        <v>1.01E-2</v>
      </c>
      <c r="N155" s="46">
        <v>0.1</v>
      </c>
      <c r="O155" s="46">
        <v>0</v>
      </c>
      <c r="P155" s="46" t="s">
        <v>123</v>
      </c>
    </row>
    <row r="156" spans="1:16" hidden="1" outlineLevel="1" collapsed="1">
      <c r="A156" s="9">
        <v>44958</v>
      </c>
      <c r="B156" s="46">
        <v>9.2271000000000001</v>
      </c>
      <c r="C156" s="46">
        <v>2.4243999999999999</v>
      </c>
      <c r="D156" s="46">
        <v>12.782400000000001</v>
      </c>
      <c r="E156" s="46">
        <v>0</v>
      </c>
      <c r="F156" s="46">
        <v>0</v>
      </c>
      <c r="G156" s="46">
        <v>9.6173999999999999</v>
      </c>
      <c r="H156" s="46">
        <v>2.4243999999999999</v>
      </c>
      <c r="I156" s="46">
        <v>13.659700000000001</v>
      </c>
      <c r="J156" s="46">
        <v>0</v>
      </c>
      <c r="K156" s="46">
        <v>0</v>
      </c>
      <c r="L156" s="46">
        <v>1.1346000000000001</v>
      </c>
      <c r="M156" s="46">
        <v>9.7000000000000003E-3</v>
      </c>
      <c r="N156" s="46">
        <v>1.1346000000000001</v>
      </c>
      <c r="O156" s="46">
        <v>0</v>
      </c>
      <c r="P156" s="46" t="s">
        <v>123</v>
      </c>
    </row>
    <row r="157" spans="1:16" hidden="1" outlineLevel="1" collapsed="1">
      <c r="A157" s="9">
        <v>44986</v>
      </c>
      <c r="B157" s="46">
        <v>14.4062</v>
      </c>
      <c r="C157" s="46">
        <v>3.4380000000000002</v>
      </c>
      <c r="D157" s="46">
        <v>16.8672</v>
      </c>
      <c r="E157" s="46">
        <v>16</v>
      </c>
      <c r="F157" s="46">
        <v>0</v>
      </c>
      <c r="G157" s="46">
        <v>14.879799999999999</v>
      </c>
      <c r="H157" s="46">
        <v>3.4380000000000002</v>
      </c>
      <c r="I157" s="46">
        <v>17.555199999999999</v>
      </c>
      <c r="J157" s="46">
        <v>16</v>
      </c>
      <c r="K157" s="46">
        <v>0</v>
      </c>
      <c r="L157" s="46">
        <v>0.53380000000000005</v>
      </c>
      <c r="M157" s="46">
        <v>1.01E-2</v>
      </c>
      <c r="N157" s="46">
        <v>0.53380000000000005</v>
      </c>
      <c r="O157" s="46">
        <v>0</v>
      </c>
      <c r="P157" s="46">
        <v>0</v>
      </c>
    </row>
    <row r="158" spans="1:16" hidden="1" outlineLevel="1" collapsed="1">
      <c r="A158" s="9">
        <v>45017</v>
      </c>
      <c r="B158" s="46">
        <v>15.5212</v>
      </c>
      <c r="C158" s="46">
        <v>2.7357999999999998</v>
      </c>
      <c r="D158" s="46">
        <v>16.838000000000001</v>
      </c>
      <c r="E158" s="46">
        <v>14.071099999999999</v>
      </c>
      <c r="F158" s="46">
        <v>0</v>
      </c>
      <c r="G158" s="46">
        <v>15.7364</v>
      </c>
      <c r="H158" s="46">
        <v>2.7357999999999998</v>
      </c>
      <c r="I158" s="46">
        <v>17.096599999999999</v>
      </c>
      <c r="J158" s="46">
        <v>14.071099999999999</v>
      </c>
      <c r="K158" s="46">
        <v>0</v>
      </c>
      <c r="L158" s="46">
        <v>0.50660000000000005</v>
      </c>
      <c r="M158" s="46">
        <v>1.03E-2</v>
      </c>
      <c r="N158" s="46">
        <v>0.50660000000000005</v>
      </c>
      <c r="O158" s="46">
        <v>0</v>
      </c>
      <c r="P158" s="46">
        <v>0</v>
      </c>
    </row>
    <row r="159" spans="1:16" hidden="1" outlineLevel="1" collapsed="1">
      <c r="A159" s="9">
        <v>45047</v>
      </c>
      <c r="B159" s="46">
        <v>14.818199999999999</v>
      </c>
      <c r="C159" s="46">
        <v>3.0756999999999999</v>
      </c>
      <c r="D159" s="46">
        <v>16.132999999999999</v>
      </c>
      <c r="E159" s="46">
        <v>9</v>
      </c>
      <c r="F159" s="46">
        <v>0</v>
      </c>
      <c r="G159" s="46">
        <v>15.0298</v>
      </c>
      <c r="H159" s="46">
        <v>3.0756999999999999</v>
      </c>
      <c r="I159" s="46">
        <v>16.391300000000001</v>
      </c>
      <c r="J159" s="46">
        <v>9</v>
      </c>
      <c r="K159" s="46">
        <v>0</v>
      </c>
      <c r="L159" s="46">
        <v>0.96650000000000003</v>
      </c>
      <c r="M159" s="46">
        <v>1.01E-2</v>
      </c>
      <c r="N159" s="46">
        <v>0.96650000000000003</v>
      </c>
      <c r="O159" s="46">
        <v>0</v>
      </c>
      <c r="P159" s="46">
        <v>0</v>
      </c>
    </row>
    <row r="160" spans="1:16" hidden="1" outlineLevel="1" collapsed="1">
      <c r="A160" s="9">
        <v>45078</v>
      </c>
      <c r="B160" s="46">
        <v>14.1823</v>
      </c>
      <c r="C160" s="46">
        <v>1.9291</v>
      </c>
      <c r="D160" s="46">
        <v>15.274900000000001</v>
      </c>
      <c r="E160" s="46">
        <v>0</v>
      </c>
      <c r="F160" s="46">
        <v>0</v>
      </c>
      <c r="G160" s="46">
        <v>14.6433</v>
      </c>
      <c r="H160" s="46">
        <v>1.9291</v>
      </c>
      <c r="I160" s="46">
        <v>15.8185</v>
      </c>
      <c r="J160" s="46">
        <v>0</v>
      </c>
      <c r="K160" s="46">
        <v>0</v>
      </c>
      <c r="L160" s="46">
        <v>0.41370000000000001</v>
      </c>
      <c r="M160" s="46">
        <v>9.9000000000000008E-3</v>
      </c>
      <c r="N160" s="46">
        <v>0.41370000000000001</v>
      </c>
      <c r="O160" s="46">
        <v>0</v>
      </c>
      <c r="P160" s="46">
        <v>0</v>
      </c>
    </row>
    <row r="161" spans="1:16" hidden="1" outlineLevel="1" collapsed="1">
      <c r="A161" s="9">
        <v>45108</v>
      </c>
      <c r="B161" s="46">
        <v>14.087300000000001</v>
      </c>
      <c r="C161" s="46">
        <v>1.446</v>
      </c>
      <c r="D161" s="46">
        <v>14.9482</v>
      </c>
      <c r="E161" s="46">
        <v>6.4080000000000004</v>
      </c>
      <c r="F161" s="46">
        <v>3.2572000000000001</v>
      </c>
      <c r="G161" s="46">
        <v>15.2889</v>
      </c>
      <c r="H161" s="46">
        <v>1.446</v>
      </c>
      <c r="I161" s="46">
        <v>16.323699999999999</v>
      </c>
      <c r="J161" s="46">
        <v>6.4080000000000004</v>
      </c>
      <c r="K161" s="46">
        <v>3.2572000000000001</v>
      </c>
      <c r="L161" s="46">
        <v>0.35439999999999999</v>
      </c>
      <c r="M161" s="46">
        <v>1.0200000000000001E-2</v>
      </c>
      <c r="N161" s="46">
        <v>0.35439999999999999</v>
      </c>
      <c r="O161" s="46">
        <v>0</v>
      </c>
      <c r="P161" s="46">
        <v>0</v>
      </c>
    </row>
    <row r="162" spans="1:16" hidden="1" outlineLevel="1" collapsed="1">
      <c r="A162" s="9">
        <v>45139</v>
      </c>
      <c r="B162" s="46">
        <v>13.612500000000001</v>
      </c>
      <c r="C162" s="46">
        <v>2.2309000000000001</v>
      </c>
      <c r="D162" s="46">
        <v>14.36</v>
      </c>
      <c r="E162" s="46">
        <v>16</v>
      </c>
      <c r="F162" s="46">
        <v>0</v>
      </c>
      <c r="G162" s="46">
        <v>14.3322</v>
      </c>
      <c r="H162" s="46">
        <v>2.2309000000000001</v>
      </c>
      <c r="I162" s="46">
        <v>15.1736</v>
      </c>
      <c r="J162" s="46">
        <v>16</v>
      </c>
      <c r="K162" s="46">
        <v>0</v>
      </c>
      <c r="L162" s="46">
        <v>0.51</v>
      </c>
      <c r="M162" s="46">
        <v>1.0200000000000001E-2</v>
      </c>
      <c r="N162" s="46">
        <v>0.51</v>
      </c>
      <c r="O162" s="46">
        <v>0</v>
      </c>
      <c r="P162" s="46">
        <v>0</v>
      </c>
    </row>
    <row r="163" spans="1:16" hidden="1" outlineLevel="1" collapsed="1">
      <c r="A163" s="9">
        <v>45170</v>
      </c>
      <c r="B163" s="46">
        <v>12.533899999999999</v>
      </c>
      <c r="C163" s="46">
        <v>2.0156999999999998</v>
      </c>
      <c r="D163" s="46">
        <v>12.9886</v>
      </c>
      <c r="E163" s="46">
        <v>0</v>
      </c>
      <c r="F163" s="46">
        <v>0</v>
      </c>
      <c r="G163" s="46">
        <v>13.0008</v>
      </c>
      <c r="H163" s="46">
        <v>2.0156999999999998</v>
      </c>
      <c r="I163" s="46">
        <v>13.494999999999999</v>
      </c>
      <c r="J163" s="46">
        <v>0</v>
      </c>
      <c r="K163" s="46">
        <v>0</v>
      </c>
      <c r="L163" s="46">
        <v>0.50800000000000001</v>
      </c>
      <c r="M163" s="46">
        <v>9.7000000000000003E-3</v>
      </c>
      <c r="N163" s="46">
        <v>0.50800000000000001</v>
      </c>
      <c r="O163" s="46">
        <v>0</v>
      </c>
      <c r="P163" s="46">
        <v>0</v>
      </c>
    </row>
    <row r="164" spans="1:16" hidden="1" outlineLevel="1" collapsed="1">
      <c r="A164" s="9">
        <v>45200</v>
      </c>
      <c r="B164" s="46">
        <v>10.330299999999999</v>
      </c>
      <c r="C164" s="46">
        <v>3.0651999999999999</v>
      </c>
      <c r="D164" s="46">
        <v>10.729100000000001</v>
      </c>
      <c r="E164" s="46">
        <v>14.222200000000001</v>
      </c>
      <c r="F164" s="46">
        <v>0</v>
      </c>
      <c r="G164" s="46">
        <v>10.8109</v>
      </c>
      <c r="H164" s="46">
        <v>3.0651999999999999</v>
      </c>
      <c r="I164" s="46">
        <v>11.2576</v>
      </c>
      <c r="J164" s="46">
        <v>14.222200000000001</v>
      </c>
      <c r="K164" s="46">
        <v>0</v>
      </c>
      <c r="L164" s="46">
        <v>0.33760000000000001</v>
      </c>
      <c r="M164" s="46">
        <v>1.0200000000000001E-2</v>
      </c>
      <c r="N164" s="46">
        <v>0.33760000000000001</v>
      </c>
      <c r="O164" s="46">
        <v>0</v>
      </c>
      <c r="P164" s="46">
        <v>0</v>
      </c>
    </row>
    <row r="165" spans="1:16" hidden="1" outlineLevel="1" collapsed="1">
      <c r="A165" s="9">
        <v>45231</v>
      </c>
      <c r="B165" s="46">
        <v>7.9031000000000002</v>
      </c>
      <c r="C165" s="46">
        <v>3.0651999999999999</v>
      </c>
      <c r="D165" s="46">
        <v>10.729100000000001</v>
      </c>
      <c r="E165" s="46">
        <v>14.222200000000001</v>
      </c>
      <c r="F165" s="46">
        <v>0</v>
      </c>
      <c r="G165" s="46">
        <v>10.8109</v>
      </c>
      <c r="H165" s="46">
        <v>3.0651999999999999</v>
      </c>
      <c r="I165" s="46">
        <v>11.2576</v>
      </c>
      <c r="J165" s="46">
        <v>14.222200000000001</v>
      </c>
      <c r="K165" s="46">
        <v>0</v>
      </c>
      <c r="L165" s="46">
        <v>0.33760000000000001</v>
      </c>
      <c r="M165" s="46">
        <v>1.0200000000000001E-2</v>
      </c>
      <c r="N165" s="46">
        <v>0.33760000000000001</v>
      </c>
      <c r="O165" s="46">
        <v>0</v>
      </c>
      <c r="P165" s="46">
        <v>0</v>
      </c>
    </row>
    <row r="166" spans="1:16" hidden="1" outlineLevel="1" collapsed="1">
      <c r="A166" s="9">
        <v>45261</v>
      </c>
      <c r="B166" s="46">
        <v>8.7805</v>
      </c>
      <c r="C166" s="46">
        <v>4.0339999999999998</v>
      </c>
      <c r="D166" s="46">
        <v>9.1288999999999998</v>
      </c>
      <c r="E166" s="46">
        <v>12</v>
      </c>
      <c r="F166" s="46">
        <v>12.19</v>
      </c>
      <c r="G166" s="46">
        <v>9.1372999999999998</v>
      </c>
      <c r="H166" s="46">
        <v>4.0339999999999998</v>
      </c>
      <c r="I166" s="46">
        <v>9.5578000000000003</v>
      </c>
      <c r="J166" s="46">
        <v>12</v>
      </c>
      <c r="K166" s="46">
        <v>12.19</v>
      </c>
      <c r="L166" s="46">
        <v>0.36570000000000003</v>
      </c>
      <c r="M166" s="46">
        <v>9.7999999999999997E-3</v>
      </c>
      <c r="N166" s="46">
        <v>0.36570000000000003</v>
      </c>
      <c r="O166" s="46">
        <v>0</v>
      </c>
      <c r="P166" s="46">
        <v>0</v>
      </c>
    </row>
    <row r="167" spans="1:16" hidden="1" outlineLevel="1" collapsed="1">
      <c r="A167" s="9">
        <v>45292</v>
      </c>
      <c r="B167" s="46">
        <v>9.7415000000000003</v>
      </c>
      <c r="C167" s="46">
        <v>5.0236999999999998</v>
      </c>
      <c r="D167" s="46">
        <v>9.9383999999999997</v>
      </c>
      <c r="E167" s="46">
        <v>9</v>
      </c>
      <c r="F167" s="46">
        <v>12.13</v>
      </c>
      <c r="G167" s="46">
        <v>9.8914000000000009</v>
      </c>
      <c r="H167" s="46">
        <v>5.0236999999999998</v>
      </c>
      <c r="I167" s="46">
        <v>10.107799999999999</v>
      </c>
      <c r="J167" s="46">
        <v>9</v>
      </c>
      <c r="K167" s="46">
        <v>12.13</v>
      </c>
      <c r="L167" s="46">
        <v>0.4375</v>
      </c>
      <c r="M167" s="46">
        <v>9.7999999999999997E-3</v>
      </c>
      <c r="N167" s="46">
        <v>0.4375</v>
      </c>
      <c r="O167" s="46">
        <v>0</v>
      </c>
      <c r="P167" s="46">
        <v>0</v>
      </c>
    </row>
    <row r="168" spans="1:16" hidden="1" outlineLevel="1" collapsed="1">
      <c r="A168" s="9">
        <v>45323</v>
      </c>
      <c r="B168" s="46">
        <v>8.6801999999999992</v>
      </c>
      <c r="C168" s="46">
        <v>3.6930999999999998</v>
      </c>
      <c r="D168" s="46">
        <v>8.7969000000000008</v>
      </c>
      <c r="E168" s="46">
        <v>15.619</v>
      </c>
      <c r="F168" s="46">
        <v>11.5</v>
      </c>
      <c r="G168" s="46">
        <v>8.9397000000000002</v>
      </c>
      <c r="H168" s="46">
        <v>3.6930999999999998</v>
      </c>
      <c r="I168" s="46">
        <v>9.0950000000000006</v>
      </c>
      <c r="J168" s="46">
        <v>15.619</v>
      </c>
      <c r="K168" s="46">
        <v>11.5</v>
      </c>
      <c r="L168" s="46">
        <v>0.45419999999999999</v>
      </c>
      <c r="M168" s="46">
        <v>1.03E-2</v>
      </c>
      <c r="N168" s="46">
        <v>0.45419999999999999</v>
      </c>
      <c r="O168" s="46">
        <v>0</v>
      </c>
      <c r="P168" s="46">
        <v>0</v>
      </c>
    </row>
    <row r="169" spans="1:16" hidden="1" outlineLevel="1" collapsed="1">
      <c r="A169" s="9">
        <v>45352</v>
      </c>
      <c r="B169" s="46">
        <v>8.4779999999999998</v>
      </c>
      <c r="C169" s="46">
        <v>3.9268000000000001</v>
      </c>
      <c r="D169" s="46">
        <v>8.8063000000000002</v>
      </c>
      <c r="E169" s="46">
        <v>8</v>
      </c>
      <c r="F169" s="46">
        <v>5</v>
      </c>
      <c r="G169" s="46">
        <v>8.6141000000000005</v>
      </c>
      <c r="H169" s="46">
        <v>3.9268000000000001</v>
      </c>
      <c r="I169" s="46">
        <v>8.9585000000000008</v>
      </c>
      <c r="J169" s="46">
        <v>8</v>
      </c>
      <c r="K169" s="46">
        <v>5</v>
      </c>
      <c r="L169" s="46">
        <v>0.65490000000000004</v>
      </c>
      <c r="M169" s="46">
        <v>1.0200000000000001E-2</v>
      </c>
      <c r="N169" s="46">
        <v>0.65490000000000004</v>
      </c>
      <c r="O169" s="46">
        <v>0</v>
      </c>
      <c r="P169" s="46" t="s">
        <v>123</v>
      </c>
    </row>
    <row r="170" spans="1:16" hidden="1" outlineLevel="1" collapsed="1">
      <c r="A170" s="9">
        <v>45383</v>
      </c>
      <c r="B170" s="46">
        <v>7.7771999999999997</v>
      </c>
      <c r="C170" s="46">
        <v>4.2468000000000004</v>
      </c>
      <c r="D170" s="46">
        <v>8.2329000000000008</v>
      </c>
      <c r="E170" s="46">
        <v>0</v>
      </c>
      <c r="F170" s="46">
        <v>0</v>
      </c>
      <c r="G170" s="46">
        <v>7.9562999999999997</v>
      </c>
      <c r="H170" s="46">
        <v>4.2468000000000004</v>
      </c>
      <c r="I170" s="46">
        <v>8.4487000000000005</v>
      </c>
      <c r="J170" s="46">
        <v>0</v>
      </c>
      <c r="K170" s="46">
        <v>0</v>
      </c>
      <c r="L170" s="46">
        <v>0.64329999999999998</v>
      </c>
      <c r="M170" s="46">
        <v>9.5999999999999992E-3</v>
      </c>
      <c r="N170" s="46">
        <v>0.64329999999999998</v>
      </c>
      <c r="O170" s="46">
        <v>0</v>
      </c>
      <c r="P170" s="46" t="s">
        <v>123</v>
      </c>
    </row>
    <row r="171" spans="1:16" hidden="1" outlineLevel="1" collapsed="1">
      <c r="A171" s="9">
        <v>45413</v>
      </c>
      <c r="B171" s="46">
        <v>7.6814</v>
      </c>
      <c r="C171" s="46">
        <v>5.0117000000000003</v>
      </c>
      <c r="D171" s="46">
        <v>7.7861000000000002</v>
      </c>
      <c r="E171" s="46">
        <v>9</v>
      </c>
      <c r="F171" s="46">
        <v>11</v>
      </c>
      <c r="G171" s="46">
        <v>7.8800999999999997</v>
      </c>
      <c r="H171" s="46">
        <v>5.0117000000000003</v>
      </c>
      <c r="I171" s="46">
        <v>8.0195000000000007</v>
      </c>
      <c r="J171" s="46">
        <v>9</v>
      </c>
      <c r="K171" s="46">
        <v>11</v>
      </c>
      <c r="L171" s="46">
        <v>0.54600000000000004</v>
      </c>
      <c r="M171" s="46">
        <v>9.9000000000000008E-3</v>
      </c>
      <c r="N171" s="46">
        <v>0.54600000000000004</v>
      </c>
      <c r="O171" s="46">
        <v>0</v>
      </c>
      <c r="P171" s="46">
        <v>0</v>
      </c>
    </row>
    <row r="172" spans="1:16" hidden="1" outlineLevel="1" collapsed="1">
      <c r="A172" s="9">
        <v>45444</v>
      </c>
      <c r="B172" s="46">
        <v>7.6191000000000004</v>
      </c>
      <c r="C172" s="46">
        <v>6.1684999999999999</v>
      </c>
      <c r="D172" s="46">
        <v>7.8042999999999996</v>
      </c>
      <c r="E172" s="46">
        <v>9</v>
      </c>
      <c r="F172" s="46">
        <v>0</v>
      </c>
      <c r="G172" s="46">
        <v>7.8041</v>
      </c>
      <c r="H172" s="46">
        <v>6.1684999999999999</v>
      </c>
      <c r="I172" s="46">
        <v>8.0192999999999994</v>
      </c>
      <c r="J172" s="46">
        <v>9</v>
      </c>
      <c r="K172" s="46">
        <v>0</v>
      </c>
      <c r="L172" s="46">
        <v>0.70499999999999996</v>
      </c>
      <c r="M172" s="46">
        <v>1.0200000000000001E-2</v>
      </c>
      <c r="N172" s="46">
        <v>0.70499999999999996</v>
      </c>
      <c r="O172" s="46">
        <v>0</v>
      </c>
      <c r="P172" s="46">
        <v>0</v>
      </c>
    </row>
    <row r="173" spans="1:16" hidden="1" outlineLevel="1" collapsed="1">
      <c r="A173" s="9">
        <v>45474</v>
      </c>
      <c r="B173" s="46">
        <v>7.8090999999999999</v>
      </c>
      <c r="C173" s="46">
        <v>7.8223000000000003</v>
      </c>
      <c r="D173" s="46">
        <v>7.8060999999999998</v>
      </c>
      <c r="E173" s="46">
        <v>0</v>
      </c>
      <c r="F173" s="46">
        <v>0</v>
      </c>
      <c r="G173" s="46">
        <v>8.0001999999999995</v>
      </c>
      <c r="H173" s="46">
        <v>7.8223000000000003</v>
      </c>
      <c r="I173" s="46">
        <v>8.0427</v>
      </c>
      <c r="J173" s="46">
        <v>0</v>
      </c>
      <c r="K173" s="46">
        <v>0</v>
      </c>
      <c r="L173" s="46">
        <v>0.53410000000000002</v>
      </c>
      <c r="M173" s="46">
        <v>9.7000000000000003E-3</v>
      </c>
      <c r="N173" s="46">
        <v>0.53410000000000002</v>
      </c>
      <c r="O173" s="46">
        <v>0</v>
      </c>
      <c r="P173" s="46">
        <v>0</v>
      </c>
    </row>
    <row r="174" spans="1:16" hidden="1" outlineLevel="1" collapsed="1">
      <c r="A174" s="9">
        <v>45505</v>
      </c>
      <c r="B174" s="46">
        <v>6.7937000000000003</v>
      </c>
      <c r="C174" s="46">
        <v>5.3601000000000001</v>
      </c>
      <c r="D174" s="46">
        <v>6.9416000000000002</v>
      </c>
      <c r="E174" s="46">
        <v>0</v>
      </c>
      <c r="F174" s="46">
        <v>0</v>
      </c>
      <c r="G174" s="46">
        <v>7.0647000000000002</v>
      </c>
      <c r="H174" s="46">
        <v>5.3601000000000001</v>
      </c>
      <c r="I174" s="46">
        <v>7.2487000000000004</v>
      </c>
      <c r="J174" s="46">
        <v>0</v>
      </c>
      <c r="K174" s="46">
        <v>0</v>
      </c>
      <c r="L174" s="46">
        <v>0.30549999999999999</v>
      </c>
      <c r="M174" s="46">
        <v>9.7000000000000003E-3</v>
      </c>
      <c r="N174" s="46">
        <v>0.30549999999999999</v>
      </c>
      <c r="O174" s="46">
        <v>0</v>
      </c>
      <c r="P174" s="46">
        <v>0</v>
      </c>
    </row>
    <row r="175" spans="1:16" hidden="1" outlineLevel="1" collapsed="1">
      <c r="A175" s="9">
        <v>45536</v>
      </c>
      <c r="B175" s="46">
        <v>6.5686999999999998</v>
      </c>
      <c r="C175" s="46">
        <v>3.4838</v>
      </c>
      <c r="D175" s="46">
        <v>6.9828000000000001</v>
      </c>
      <c r="E175" s="46">
        <v>8</v>
      </c>
      <c r="F175" s="46">
        <v>0</v>
      </c>
      <c r="G175" s="46">
        <v>6.7693000000000003</v>
      </c>
      <c r="H175" s="46">
        <v>3.4838</v>
      </c>
      <c r="I175" s="46">
        <v>7.2267999999999999</v>
      </c>
      <c r="J175" s="46">
        <v>8</v>
      </c>
      <c r="K175" s="46">
        <v>0</v>
      </c>
      <c r="L175" s="46">
        <v>0.46479999999999999</v>
      </c>
      <c r="M175" s="46">
        <v>0.01</v>
      </c>
      <c r="N175" s="46">
        <v>0.46479999999999999</v>
      </c>
      <c r="O175" s="46">
        <v>0</v>
      </c>
      <c r="P175" s="46">
        <v>0</v>
      </c>
    </row>
    <row r="176" spans="1:16" hidden="1" outlineLevel="1" collapsed="1">
      <c r="A176" s="9">
        <v>45566</v>
      </c>
      <c r="B176" s="46">
        <v>6.7869000000000002</v>
      </c>
      <c r="C176" s="46">
        <v>4.2110000000000003</v>
      </c>
      <c r="D176" s="46">
        <v>7.3197999999999999</v>
      </c>
      <c r="E176" s="46">
        <v>0</v>
      </c>
      <c r="F176" s="46">
        <v>0</v>
      </c>
      <c r="G176" s="46">
        <v>6.9527000000000001</v>
      </c>
      <c r="H176" s="46">
        <v>4.2110000000000003</v>
      </c>
      <c r="I176" s="46">
        <v>7.5381</v>
      </c>
      <c r="J176" s="46">
        <v>0</v>
      </c>
      <c r="K176" s="46">
        <v>0</v>
      </c>
      <c r="L176" s="46">
        <v>0.51529999999999998</v>
      </c>
      <c r="M176" s="46">
        <v>9.7000000000000003E-3</v>
      </c>
      <c r="N176" s="46">
        <v>0.51529999999999998</v>
      </c>
      <c r="O176" s="46">
        <v>0</v>
      </c>
      <c r="P176" s="46" t="s">
        <v>123</v>
      </c>
    </row>
    <row r="177" spans="1:16" hidden="1" outlineLevel="1" collapsed="1">
      <c r="A177" s="9">
        <v>45597</v>
      </c>
      <c r="B177" s="46">
        <v>6.9203000000000001</v>
      </c>
      <c r="C177" s="46">
        <v>6.6749999999999998</v>
      </c>
      <c r="D177" s="46">
        <v>6.9461000000000004</v>
      </c>
      <c r="E177" s="46">
        <v>7.4017999999999997</v>
      </c>
      <c r="F177" s="46">
        <v>0</v>
      </c>
      <c r="G177" s="46">
        <v>7.1761999999999997</v>
      </c>
      <c r="H177" s="46">
        <v>6.6749999999999998</v>
      </c>
      <c r="I177" s="46">
        <v>7.2408999999999999</v>
      </c>
      <c r="J177" s="46">
        <v>7.4017999999999997</v>
      </c>
      <c r="K177" s="46">
        <v>0</v>
      </c>
      <c r="L177" s="46">
        <v>1.5750999999999999</v>
      </c>
      <c r="M177" s="46">
        <v>9.9000000000000008E-3</v>
      </c>
      <c r="N177" s="46">
        <v>1.5750999999999999</v>
      </c>
      <c r="O177" s="46">
        <v>0</v>
      </c>
      <c r="P177" s="46">
        <v>0</v>
      </c>
    </row>
    <row r="178" spans="1:16" collapsed="1">
      <c r="A178" s="9">
        <v>45627</v>
      </c>
      <c r="B178" s="46">
        <v>6.7034000000000002</v>
      </c>
      <c r="C178" s="46">
        <v>4.4751000000000003</v>
      </c>
      <c r="D178" s="46">
        <v>6.9687999999999999</v>
      </c>
      <c r="E178" s="46">
        <v>9.8179999999999996</v>
      </c>
      <c r="F178" s="46">
        <v>0</v>
      </c>
      <c r="G178" s="46">
        <v>7.2167000000000003</v>
      </c>
      <c r="H178" s="46">
        <v>4.4751000000000003</v>
      </c>
      <c r="I178" s="46">
        <v>7.5796000000000001</v>
      </c>
      <c r="J178" s="46">
        <v>9.8179999999999996</v>
      </c>
      <c r="K178" s="46">
        <v>0</v>
      </c>
      <c r="L178" s="46">
        <v>1.3605</v>
      </c>
      <c r="M178" s="46">
        <v>0</v>
      </c>
      <c r="N178" s="46">
        <v>1.3605</v>
      </c>
      <c r="O178" s="46">
        <v>0</v>
      </c>
      <c r="P178" s="46">
        <v>0</v>
      </c>
    </row>
    <row r="179" spans="1:16">
      <c r="A179" s="9">
        <v>45658</v>
      </c>
      <c r="B179" s="46">
        <v>7.5461</v>
      </c>
      <c r="C179" s="46">
        <v>7.2683999999999997</v>
      </c>
      <c r="D179" s="46">
        <v>7.6063000000000001</v>
      </c>
      <c r="E179" s="46">
        <v>7.9802999999999997</v>
      </c>
      <c r="F179" s="46">
        <v>0</v>
      </c>
      <c r="G179" s="46">
        <v>7.8851000000000004</v>
      </c>
      <c r="H179" s="46">
        <v>7.2683999999999997</v>
      </c>
      <c r="I179" s="46">
        <v>8.0269999999999992</v>
      </c>
      <c r="J179" s="46">
        <v>7.9802999999999997</v>
      </c>
      <c r="K179" s="46">
        <v>0</v>
      </c>
      <c r="L179" s="46">
        <v>0.76390000000000002</v>
      </c>
      <c r="M179" s="46">
        <v>0</v>
      </c>
      <c r="N179" s="46">
        <v>0.76390000000000002</v>
      </c>
      <c r="O179" s="46">
        <v>0</v>
      </c>
      <c r="P179" s="46">
        <v>0</v>
      </c>
    </row>
    <row r="180" spans="1:16">
      <c r="A180" s="9">
        <v>45689</v>
      </c>
      <c r="B180" s="46">
        <v>7.7717999999999998</v>
      </c>
      <c r="C180" s="46">
        <v>4.3193999999999999</v>
      </c>
      <c r="D180" s="46">
        <v>8.0867000000000004</v>
      </c>
      <c r="E180" s="46">
        <v>7.9230999999999998</v>
      </c>
      <c r="F180" s="46">
        <v>0</v>
      </c>
      <c r="G180" s="46">
        <v>8.0607000000000006</v>
      </c>
      <c r="H180" s="46">
        <v>4.3193999999999999</v>
      </c>
      <c r="I180" s="46">
        <v>8.4200999999999997</v>
      </c>
      <c r="J180" s="46">
        <v>7.9230999999999998</v>
      </c>
      <c r="K180" s="46">
        <v>0</v>
      </c>
      <c r="L180" s="46">
        <v>1.0793999999999999</v>
      </c>
      <c r="M180" s="46">
        <v>0</v>
      </c>
      <c r="N180" s="46">
        <v>1.0793999999999999</v>
      </c>
      <c r="O180" s="46">
        <v>0</v>
      </c>
      <c r="P180" s="46">
        <v>0</v>
      </c>
    </row>
    <row r="181" spans="1:16">
      <c r="A181" s="9">
        <v>45717</v>
      </c>
      <c r="B181" s="46">
        <v>7.2435</v>
      </c>
      <c r="C181" s="46">
        <v>7.0925000000000002</v>
      </c>
      <c r="D181" s="46">
        <v>7.2655000000000003</v>
      </c>
      <c r="E181" s="46">
        <v>0</v>
      </c>
      <c r="F181" s="46">
        <v>0</v>
      </c>
      <c r="G181" s="46">
        <v>8.2205999999999992</v>
      </c>
      <c r="H181" s="46">
        <v>7.0925000000000002</v>
      </c>
      <c r="I181" s="46">
        <v>8.4166000000000007</v>
      </c>
      <c r="J181" s="46">
        <v>0</v>
      </c>
      <c r="K181" s="46">
        <v>0</v>
      </c>
      <c r="L181" s="46">
        <v>1.3838999999999999</v>
      </c>
      <c r="M181" s="46">
        <v>0</v>
      </c>
      <c r="N181" s="46">
        <v>1.3838999999999999</v>
      </c>
      <c r="O181" s="46">
        <v>0</v>
      </c>
      <c r="P181" s="46">
        <v>0</v>
      </c>
    </row>
    <row r="182" spans="1:16">
      <c r="A182" s="9">
        <v>45748</v>
      </c>
      <c r="B182" s="46">
        <v>8.3088999999999995</v>
      </c>
      <c r="C182" s="46">
        <v>4.8257000000000003</v>
      </c>
      <c r="D182" s="46">
        <v>8.6888000000000005</v>
      </c>
      <c r="E182" s="46">
        <v>0</v>
      </c>
      <c r="F182" s="46">
        <v>10</v>
      </c>
      <c r="G182" s="46">
        <v>8.5640000000000001</v>
      </c>
      <c r="H182" s="46">
        <v>4.8257000000000003</v>
      </c>
      <c r="I182" s="46">
        <v>8.9886999999999997</v>
      </c>
      <c r="J182" s="46">
        <v>0</v>
      </c>
      <c r="K182" s="46">
        <v>10</v>
      </c>
      <c r="L182" s="46">
        <v>0.74109999999999998</v>
      </c>
      <c r="M182" s="46">
        <v>0</v>
      </c>
      <c r="N182" s="46">
        <v>0.74109999999999998</v>
      </c>
      <c r="O182" s="46">
        <v>0</v>
      </c>
      <c r="P182" s="46">
        <v>0</v>
      </c>
    </row>
    <row r="183" spans="1:16">
      <c r="A183" s="9">
        <v>45778</v>
      </c>
      <c r="B183" s="46">
        <v>7.9782999999999999</v>
      </c>
      <c r="C183" s="46">
        <v>4.2073999999999998</v>
      </c>
      <c r="D183" s="46">
        <v>8.3978999999999999</v>
      </c>
      <c r="E183" s="46">
        <v>8.3666999999999998</v>
      </c>
      <c r="F183" s="46">
        <v>0</v>
      </c>
      <c r="G183" s="46">
        <v>8.3793000000000006</v>
      </c>
      <c r="H183" s="46">
        <v>4.2073999999999998</v>
      </c>
      <c r="I183" s="46">
        <v>8.8728999999999996</v>
      </c>
      <c r="J183" s="46">
        <v>8.3666999999999998</v>
      </c>
      <c r="K183" s="46">
        <v>0</v>
      </c>
      <c r="L183" s="46">
        <v>0.87909999999999999</v>
      </c>
      <c r="M183" s="46">
        <v>0</v>
      </c>
      <c r="N183" s="46">
        <v>0.87909999999999999</v>
      </c>
      <c r="O183" s="46">
        <v>0</v>
      </c>
      <c r="P183" s="46">
        <v>0</v>
      </c>
    </row>
    <row r="184" spans="1:16">
      <c r="A184" s="9">
        <v>45809</v>
      </c>
      <c r="B184" s="46">
        <v>8.3948999999999998</v>
      </c>
      <c r="C184" s="46">
        <v>4.9397000000000002</v>
      </c>
      <c r="D184" s="46">
        <v>8.8343000000000007</v>
      </c>
      <c r="E184" s="46">
        <v>0</v>
      </c>
      <c r="F184" s="46">
        <v>0</v>
      </c>
      <c r="G184" s="46">
        <v>8.6442999999999994</v>
      </c>
      <c r="H184" s="46">
        <v>4.9397000000000002</v>
      </c>
      <c r="I184" s="46">
        <v>9.1319999999999997</v>
      </c>
      <c r="J184" s="46">
        <v>0</v>
      </c>
      <c r="K184" s="46">
        <v>0</v>
      </c>
      <c r="L184" s="46">
        <v>0.37880000000000003</v>
      </c>
      <c r="M184" s="46">
        <v>0</v>
      </c>
      <c r="N184" s="46">
        <v>0.37880000000000003</v>
      </c>
      <c r="O184" s="46">
        <v>0</v>
      </c>
      <c r="P184" s="46">
        <v>0</v>
      </c>
    </row>
    <row r="185" spans="1:16">
      <c r="A185" s="9">
        <v>45839</v>
      </c>
      <c r="B185" s="46">
        <v>8.8377999999999997</v>
      </c>
      <c r="C185" s="46">
        <v>4.7904999999999998</v>
      </c>
      <c r="D185" s="46">
        <v>9.3263999999999996</v>
      </c>
      <c r="E185" s="46">
        <v>10.461600000000001</v>
      </c>
      <c r="F185" s="46">
        <v>0</v>
      </c>
      <c r="G185" s="46">
        <v>9.5351999999999997</v>
      </c>
      <c r="H185" s="46">
        <v>4.7904999999999998</v>
      </c>
      <c r="I185" s="46">
        <v>10.166600000000001</v>
      </c>
      <c r="J185" s="46">
        <v>10.461600000000001</v>
      </c>
      <c r="K185" s="46">
        <v>0</v>
      </c>
      <c r="L185" s="46">
        <v>0.99680000000000002</v>
      </c>
      <c r="M185" s="46">
        <v>0</v>
      </c>
      <c r="N185" s="46">
        <v>0.99680000000000002</v>
      </c>
      <c r="O185" s="46">
        <v>0</v>
      </c>
      <c r="P185" s="46">
        <v>0</v>
      </c>
    </row>
    <row r="186" spans="1:16">
      <c r="A186" s="9">
        <v>45870</v>
      </c>
      <c r="B186" s="46">
        <v>8.8201000000000001</v>
      </c>
      <c r="C186" s="46">
        <v>4.2481999999999998</v>
      </c>
      <c r="D186" s="46">
        <v>9.1087000000000007</v>
      </c>
      <c r="E186" s="46">
        <v>13.5732</v>
      </c>
      <c r="F186" s="46">
        <v>0.1399</v>
      </c>
      <c r="G186" s="46">
        <v>9.8147000000000002</v>
      </c>
      <c r="H186" s="46">
        <v>4.2481999999999998</v>
      </c>
      <c r="I186" s="46">
        <v>10.2172</v>
      </c>
      <c r="J186" s="46">
        <v>13.5732</v>
      </c>
      <c r="K186" s="46">
        <v>0.1399</v>
      </c>
      <c r="L186" s="46">
        <v>1.2416</v>
      </c>
      <c r="M186" s="46">
        <v>0</v>
      </c>
      <c r="N186" s="46">
        <v>1.2416</v>
      </c>
      <c r="O186" s="46">
        <v>0</v>
      </c>
      <c r="P186" s="46">
        <v>0</v>
      </c>
    </row>
    <row r="187" spans="1:16">
      <c r="A187" s="9">
        <v>45901</v>
      </c>
      <c r="B187" s="46">
        <v>10.2197</v>
      </c>
      <c r="C187" s="46">
        <v>5.4344999999999999</v>
      </c>
      <c r="D187" s="46">
        <v>11.127800000000001</v>
      </c>
      <c r="E187" s="46">
        <v>0.10349999999999999</v>
      </c>
      <c r="F187" s="46">
        <v>0.1169</v>
      </c>
      <c r="G187" s="46">
        <v>10.41</v>
      </c>
      <c r="H187" s="46">
        <v>5.4344999999999999</v>
      </c>
      <c r="I187" s="46">
        <v>11.364100000000001</v>
      </c>
      <c r="J187" s="46">
        <v>0.10349999999999999</v>
      </c>
      <c r="K187" s="46">
        <v>0.1169</v>
      </c>
      <c r="L187" s="46">
        <v>0.443</v>
      </c>
      <c r="M187" s="46">
        <v>0</v>
      </c>
      <c r="N187" s="46">
        <v>0.443</v>
      </c>
      <c r="O187" s="46">
        <v>0</v>
      </c>
      <c r="P187" s="46">
        <v>0</v>
      </c>
    </row>
    <row r="188" spans="1:16">
      <c r="A188" s="9">
        <v>45931</v>
      </c>
      <c r="B188" s="46">
        <v>8.8473000000000006</v>
      </c>
      <c r="C188" s="46">
        <v>5.9889999999999999</v>
      </c>
      <c r="D188" s="46">
        <v>9.8279999999999994</v>
      </c>
      <c r="E188" s="46">
        <v>0.1091</v>
      </c>
      <c r="F188" s="46">
        <v>0.11459999999999999</v>
      </c>
      <c r="G188" s="46">
        <v>8.9664000000000001</v>
      </c>
      <c r="H188" s="46">
        <v>5.9889999999999999</v>
      </c>
      <c r="I188" s="46">
        <v>9.9899000000000004</v>
      </c>
      <c r="J188" s="46">
        <v>0.1091</v>
      </c>
      <c r="K188" s="46">
        <v>0.11459999999999999</v>
      </c>
      <c r="L188" s="46">
        <v>0.63519999999999999</v>
      </c>
      <c r="M188" s="46">
        <v>0</v>
      </c>
      <c r="N188" s="46">
        <v>0.63519999999999999</v>
      </c>
      <c r="O188" s="46">
        <v>0</v>
      </c>
      <c r="P188" s="46">
        <v>0</v>
      </c>
    </row>
    <row r="189" spans="1:16">
      <c r="A189" s="9">
        <v>45962</v>
      </c>
      <c r="B189" s="46">
        <v>8.4239999999999995</v>
      </c>
      <c r="C189" s="46">
        <v>4.9802999999999997</v>
      </c>
      <c r="D189" s="46">
        <v>9.7254000000000005</v>
      </c>
      <c r="E189" s="46">
        <v>2.5337000000000001</v>
      </c>
      <c r="F189" s="46">
        <v>0.11650000000000001</v>
      </c>
      <c r="G189" s="46">
        <v>8.5079999999999991</v>
      </c>
      <c r="H189" s="46">
        <v>4.9802999999999997</v>
      </c>
      <c r="I189" s="46">
        <v>9.85</v>
      </c>
      <c r="J189" s="46">
        <v>2.5337000000000001</v>
      </c>
      <c r="K189" s="46">
        <v>0.11650000000000001</v>
      </c>
      <c r="L189" s="46">
        <v>0.67889999999999995</v>
      </c>
      <c r="M189" s="46">
        <v>0</v>
      </c>
      <c r="N189" s="46">
        <v>0.67889999999999995</v>
      </c>
      <c r="O189" s="46">
        <v>0</v>
      </c>
      <c r="P189" s="46" t="s">
        <v>123</v>
      </c>
    </row>
    <row r="190" spans="1:16">
      <c r="A190" s="9">
        <v>45992</v>
      </c>
      <c r="B190" s="46">
        <v>8.8928999999999991</v>
      </c>
      <c r="C190" s="46">
        <v>5.6595000000000004</v>
      </c>
      <c r="D190" s="46">
        <v>10.0124</v>
      </c>
      <c r="E190" s="46">
        <v>2.2694999999999999</v>
      </c>
      <c r="F190" s="46">
        <v>0.12089999999999999</v>
      </c>
      <c r="G190" s="46">
        <v>9.1106999999999996</v>
      </c>
      <c r="H190" s="46">
        <v>5.6595000000000004</v>
      </c>
      <c r="I190" s="46">
        <v>10.2273</v>
      </c>
      <c r="J190" s="46">
        <v>0.34570000000000001</v>
      </c>
      <c r="K190" s="46">
        <v>0.12089999999999999</v>
      </c>
      <c r="L190" s="46">
        <v>1.3743000000000001</v>
      </c>
      <c r="M190" s="46">
        <v>0</v>
      </c>
      <c r="N190" s="46">
        <v>0.63749999999999996</v>
      </c>
      <c r="O190" s="46">
        <v>2.7</v>
      </c>
      <c r="P190" s="46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5" customWidth="1"/>
    <col min="2" max="2" width="9.88671875" style="21" customWidth="1"/>
    <col min="3" max="16" width="7.88671875" style="21" customWidth="1"/>
    <col min="17" max="16384" width="9.109375" style="21"/>
  </cols>
  <sheetData>
    <row r="1" spans="1:16">
      <c r="A1" s="18" t="s">
        <v>129</v>
      </c>
    </row>
    <row r="2" spans="1:16" ht="5.25" customHeight="1">
      <c r="A2" s="161"/>
    </row>
    <row r="3" spans="1:16" ht="27" customHeight="1">
      <c r="A3" s="231" t="s">
        <v>109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</row>
    <row r="4" spans="1:16" ht="12.75" customHeight="1">
      <c r="A4" s="14" t="s">
        <v>128</v>
      </c>
    </row>
    <row r="5" spans="1:16" ht="12.75" customHeight="1">
      <c r="A5" s="15" t="s">
        <v>50</v>
      </c>
    </row>
    <row r="6" spans="1:16" s="20" customFormat="1" ht="15" customHeight="1">
      <c r="A6" s="201" t="s">
        <v>0</v>
      </c>
      <c r="B6" s="236" t="s">
        <v>16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0" customFormat="1" ht="15" customHeight="1">
      <c r="A7" s="202"/>
      <c r="B7" s="237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0" customFormat="1" ht="64.5" customHeight="1">
      <c r="A8" s="203"/>
      <c r="B8" s="238"/>
      <c r="C8" s="48" t="s">
        <v>18</v>
      </c>
      <c r="D8" s="48" t="s">
        <v>10</v>
      </c>
      <c r="E8" s="48" t="s">
        <v>20</v>
      </c>
      <c r="F8" s="48" t="s">
        <v>21</v>
      </c>
      <c r="G8" s="48" t="s">
        <v>13</v>
      </c>
      <c r="H8" s="48" t="s">
        <v>18</v>
      </c>
      <c r="I8" s="48" t="s">
        <v>10</v>
      </c>
      <c r="J8" s="48" t="s">
        <v>20</v>
      </c>
      <c r="K8" s="48" t="s">
        <v>21</v>
      </c>
      <c r="L8" s="48" t="s">
        <v>13</v>
      </c>
      <c r="M8" s="48" t="s">
        <v>18</v>
      </c>
      <c r="N8" s="48" t="s">
        <v>10</v>
      </c>
      <c r="O8" s="48" t="s">
        <v>20</v>
      </c>
      <c r="P8" s="48" t="s">
        <v>21</v>
      </c>
    </row>
    <row r="9" spans="1:16" s="20" customFormat="1" hidden="1">
      <c r="A9" s="114"/>
      <c r="B9" s="122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t="12.75" hidden="1" customHeight="1" outlineLevel="1">
      <c r="A11" s="9">
        <v>40544</v>
      </c>
      <c r="B11" s="46">
        <v>11.2889</v>
      </c>
      <c r="C11" s="46">
        <v>6.8193999999999999</v>
      </c>
      <c r="D11" s="46">
        <v>10.4946</v>
      </c>
      <c r="E11" s="46">
        <v>14.511100000000001</v>
      </c>
      <c r="F11" s="46">
        <v>12.757899999999999</v>
      </c>
      <c r="G11" s="46">
        <v>14.2248</v>
      </c>
      <c r="H11" s="46">
        <v>8.0350999999999999</v>
      </c>
      <c r="I11" s="46">
        <v>13.8819</v>
      </c>
      <c r="J11" s="46">
        <v>16.551400000000001</v>
      </c>
      <c r="K11" s="46">
        <v>13.605</v>
      </c>
      <c r="L11" s="46">
        <v>6.9805999999999999</v>
      </c>
      <c r="M11" s="46">
        <v>4.5269000000000004</v>
      </c>
      <c r="N11" s="46">
        <v>7.0010000000000003</v>
      </c>
      <c r="O11" s="46">
        <v>8.0810999999999993</v>
      </c>
      <c r="P11" s="46">
        <v>7.2417999999999996</v>
      </c>
    </row>
    <row r="12" spans="1:16" ht="12.75" hidden="1" customHeight="1" outlineLevel="1">
      <c r="A12" s="9">
        <v>40575</v>
      </c>
      <c r="B12" s="46">
        <v>10.4878</v>
      </c>
      <c r="C12" s="46">
        <v>5.5744999999999996</v>
      </c>
      <c r="D12" s="46">
        <v>9.7703000000000007</v>
      </c>
      <c r="E12" s="46">
        <v>14.0345</v>
      </c>
      <c r="F12" s="46">
        <v>15.4276</v>
      </c>
      <c r="G12" s="46">
        <v>13.446099999999999</v>
      </c>
      <c r="H12" s="46">
        <v>6.0739000000000001</v>
      </c>
      <c r="I12" s="46">
        <v>13.336</v>
      </c>
      <c r="J12" s="46">
        <v>16.323499999999999</v>
      </c>
      <c r="K12" s="46">
        <v>15.7463</v>
      </c>
      <c r="L12" s="46">
        <v>6.7309999999999999</v>
      </c>
      <c r="M12" s="46">
        <v>4.6585999999999999</v>
      </c>
      <c r="N12" s="46">
        <v>6.5754000000000001</v>
      </c>
      <c r="O12" s="46">
        <v>8.4030000000000005</v>
      </c>
      <c r="P12" s="46">
        <v>7.8897000000000004</v>
      </c>
    </row>
    <row r="13" spans="1:16" ht="12.75" hidden="1" customHeight="1" outlineLevel="1">
      <c r="A13" s="9">
        <v>40603</v>
      </c>
      <c r="B13" s="46">
        <v>10.242699999999999</v>
      </c>
      <c r="C13" s="46">
        <v>7.181</v>
      </c>
      <c r="D13" s="46">
        <v>9.4536999999999995</v>
      </c>
      <c r="E13" s="46">
        <v>13.228999999999999</v>
      </c>
      <c r="F13" s="46">
        <v>8.5784000000000002</v>
      </c>
      <c r="G13" s="46">
        <v>13.031499999999999</v>
      </c>
      <c r="H13" s="46">
        <v>8.5298999999999996</v>
      </c>
      <c r="I13" s="46">
        <v>12.482699999999999</v>
      </c>
      <c r="J13" s="46">
        <v>15.7316</v>
      </c>
      <c r="K13" s="46">
        <v>11.7326</v>
      </c>
      <c r="L13" s="46">
        <v>6.2968999999999999</v>
      </c>
      <c r="M13" s="46">
        <v>4.1128999999999998</v>
      </c>
      <c r="N13" s="46">
        <v>6.3174999999999999</v>
      </c>
      <c r="O13" s="46">
        <v>7.1483999999999996</v>
      </c>
      <c r="P13" s="46">
        <v>6.6200999999999999</v>
      </c>
    </row>
    <row r="14" spans="1:16" ht="12.75" hidden="1" customHeight="1" outlineLevel="1">
      <c r="A14" s="9">
        <v>40634</v>
      </c>
      <c r="B14" s="46">
        <v>10.2849</v>
      </c>
      <c r="C14" s="46">
        <v>7.8411</v>
      </c>
      <c r="D14" s="46">
        <v>9.0943000000000005</v>
      </c>
      <c r="E14" s="46">
        <v>13.545299999999999</v>
      </c>
      <c r="F14" s="46">
        <v>14.5631</v>
      </c>
      <c r="G14" s="46">
        <v>12.9533</v>
      </c>
      <c r="H14" s="46">
        <v>9.1016999999999992</v>
      </c>
      <c r="I14" s="46">
        <v>12.217700000000001</v>
      </c>
      <c r="J14" s="46">
        <v>15.404299999999999</v>
      </c>
      <c r="K14" s="46">
        <v>17.900600000000001</v>
      </c>
      <c r="L14" s="46">
        <v>6.2919</v>
      </c>
      <c r="M14" s="46">
        <v>3.6354000000000002</v>
      </c>
      <c r="N14" s="46">
        <v>6.2721</v>
      </c>
      <c r="O14" s="46">
        <v>7.5129000000000001</v>
      </c>
      <c r="P14" s="46">
        <v>6.4793000000000003</v>
      </c>
    </row>
    <row r="15" spans="1:16" ht="12.75" hidden="1" customHeight="1" outlineLevel="1">
      <c r="A15" s="9">
        <v>40664</v>
      </c>
      <c r="B15" s="46">
        <v>10.444599999999999</v>
      </c>
      <c r="C15" s="46">
        <v>7.9104999999999999</v>
      </c>
      <c r="D15" s="46">
        <v>9.0703999999999994</v>
      </c>
      <c r="E15" s="46">
        <v>13.1363</v>
      </c>
      <c r="F15" s="46">
        <v>12.7235</v>
      </c>
      <c r="G15" s="46">
        <v>13.133100000000001</v>
      </c>
      <c r="H15" s="46">
        <v>9.3289000000000009</v>
      </c>
      <c r="I15" s="46">
        <v>12.541399999999999</v>
      </c>
      <c r="J15" s="46">
        <v>15.2721</v>
      </c>
      <c r="K15" s="46">
        <v>17.2271</v>
      </c>
      <c r="L15" s="46">
        <v>6.2043999999999997</v>
      </c>
      <c r="M15" s="46">
        <v>2.8601999999999999</v>
      </c>
      <c r="N15" s="46">
        <v>5.8423999999999996</v>
      </c>
      <c r="O15" s="46">
        <v>7.9993999999999996</v>
      </c>
      <c r="P15" s="46">
        <v>6.7220000000000004</v>
      </c>
    </row>
    <row r="16" spans="1:16" ht="12.75" hidden="1" customHeight="1" outlineLevel="1">
      <c r="A16" s="9">
        <v>40695</v>
      </c>
      <c r="B16" s="46">
        <v>9.9527000000000001</v>
      </c>
      <c r="C16" s="46">
        <v>7.2544000000000004</v>
      </c>
      <c r="D16" s="46">
        <v>8.4636999999999993</v>
      </c>
      <c r="E16" s="46">
        <v>13.2234</v>
      </c>
      <c r="F16" s="46">
        <v>10.6168</v>
      </c>
      <c r="G16" s="46">
        <v>12.7334</v>
      </c>
      <c r="H16" s="46">
        <v>8.7171000000000003</v>
      </c>
      <c r="I16" s="46">
        <v>11.7157</v>
      </c>
      <c r="J16" s="46">
        <v>15.5463</v>
      </c>
      <c r="K16" s="46">
        <v>14.0379</v>
      </c>
      <c r="L16" s="46">
        <v>6.1468999999999996</v>
      </c>
      <c r="M16" s="46">
        <v>3.4681999999999999</v>
      </c>
      <c r="N16" s="46">
        <v>5.9221000000000004</v>
      </c>
      <c r="O16" s="46">
        <v>7.8803999999999998</v>
      </c>
      <c r="P16" s="46">
        <v>6.2331000000000003</v>
      </c>
    </row>
    <row r="17" spans="1:16" ht="12.75" hidden="1" customHeight="1" outlineLevel="1">
      <c r="A17" s="9">
        <v>40725</v>
      </c>
      <c r="B17" s="46">
        <v>9.3155000000000001</v>
      </c>
      <c r="C17" s="46">
        <v>6.8719000000000001</v>
      </c>
      <c r="D17" s="46">
        <v>8.2822999999999993</v>
      </c>
      <c r="E17" s="46">
        <v>12.8491</v>
      </c>
      <c r="F17" s="46">
        <v>12.971299999999999</v>
      </c>
      <c r="G17" s="46">
        <v>11.907400000000001</v>
      </c>
      <c r="H17" s="46">
        <v>8.0861000000000001</v>
      </c>
      <c r="I17" s="46">
        <v>11.7341</v>
      </c>
      <c r="J17" s="46">
        <v>15.529299999999999</v>
      </c>
      <c r="K17" s="46">
        <v>14.011900000000001</v>
      </c>
      <c r="L17" s="46">
        <v>5.6852</v>
      </c>
      <c r="M17" s="46">
        <v>2.8776999999999999</v>
      </c>
      <c r="N17" s="46">
        <v>5.6092000000000004</v>
      </c>
      <c r="O17" s="46">
        <v>7.4771000000000001</v>
      </c>
      <c r="P17" s="46">
        <v>6.1311999999999998</v>
      </c>
    </row>
    <row r="18" spans="1:16" ht="12.75" hidden="1" customHeight="1" outlineLevel="1">
      <c r="A18" s="9">
        <v>40756</v>
      </c>
      <c r="B18" s="46">
        <v>9.6020000000000003</v>
      </c>
      <c r="C18" s="46">
        <v>6.7260999999999997</v>
      </c>
      <c r="D18" s="46">
        <v>8.3295999999999992</v>
      </c>
      <c r="E18" s="46">
        <v>13.1716</v>
      </c>
      <c r="F18" s="46">
        <v>21.116900000000001</v>
      </c>
      <c r="G18" s="46">
        <v>12.5518</v>
      </c>
      <c r="H18" s="46">
        <v>8.2392000000000003</v>
      </c>
      <c r="I18" s="46">
        <v>11.9107</v>
      </c>
      <c r="J18" s="46">
        <v>15.4704</v>
      </c>
      <c r="K18" s="46">
        <v>22.3079</v>
      </c>
      <c r="L18" s="46">
        <v>5.5289999999999999</v>
      </c>
      <c r="M18" s="46">
        <v>3.1459999999999999</v>
      </c>
      <c r="N18" s="46">
        <v>5.5350999999999999</v>
      </c>
      <c r="O18" s="46">
        <v>7.0381999999999998</v>
      </c>
      <c r="P18" s="46">
        <v>6.6317000000000004</v>
      </c>
    </row>
    <row r="19" spans="1:16" ht="12.75" hidden="1" customHeight="1" outlineLevel="1">
      <c r="A19" s="9">
        <v>40787</v>
      </c>
      <c r="B19" s="46">
        <v>9.6367999999999991</v>
      </c>
      <c r="C19" s="46">
        <v>6.8616000000000001</v>
      </c>
      <c r="D19" s="46">
        <v>8.7119999999999997</v>
      </c>
      <c r="E19" s="46">
        <v>12.8249</v>
      </c>
      <c r="F19" s="46">
        <v>16.7746</v>
      </c>
      <c r="G19" s="46">
        <v>12.109500000000001</v>
      </c>
      <c r="H19" s="46">
        <v>8.1059999999999999</v>
      </c>
      <c r="I19" s="46">
        <v>12.0679</v>
      </c>
      <c r="J19" s="46">
        <v>14.8674</v>
      </c>
      <c r="K19" s="46">
        <v>18.971599999999999</v>
      </c>
      <c r="L19" s="46">
        <v>6.3342000000000001</v>
      </c>
      <c r="M19" s="46">
        <v>3.3815</v>
      </c>
      <c r="N19" s="46">
        <v>5.9276999999999997</v>
      </c>
      <c r="O19" s="46">
        <v>8.8895</v>
      </c>
      <c r="P19" s="46">
        <v>8.4573999999999998</v>
      </c>
    </row>
    <row r="20" spans="1:16" ht="12.75" hidden="1" customHeight="1" outlineLevel="1">
      <c r="A20" s="9">
        <v>40817</v>
      </c>
      <c r="B20" s="46">
        <v>9.1425000000000001</v>
      </c>
      <c r="C20" s="46">
        <v>5.4032999999999998</v>
      </c>
      <c r="D20" s="46">
        <v>9.2608999999999995</v>
      </c>
      <c r="E20" s="46">
        <v>13.0456</v>
      </c>
      <c r="F20" s="46">
        <v>20.823799999999999</v>
      </c>
      <c r="G20" s="46">
        <v>12.0154</v>
      </c>
      <c r="H20" s="46">
        <v>7.4524999999999997</v>
      </c>
      <c r="I20" s="46">
        <v>12.8299</v>
      </c>
      <c r="J20" s="46">
        <v>15.253500000000001</v>
      </c>
      <c r="K20" s="46">
        <v>21.1175</v>
      </c>
      <c r="L20" s="46">
        <v>6.0940000000000003</v>
      </c>
      <c r="M20" s="46">
        <v>3.1389</v>
      </c>
      <c r="N20" s="46">
        <v>6.4522000000000004</v>
      </c>
      <c r="O20" s="46">
        <v>9.4552999999999994</v>
      </c>
      <c r="P20" s="46">
        <v>7.3106999999999998</v>
      </c>
    </row>
    <row r="21" spans="1:16" ht="12.75" hidden="1" customHeight="1" outlineLevel="1">
      <c r="A21" s="9">
        <v>40848</v>
      </c>
      <c r="B21" s="46">
        <v>11.017300000000001</v>
      </c>
      <c r="C21" s="46">
        <v>8.5970999999999993</v>
      </c>
      <c r="D21" s="46">
        <v>10.568099999999999</v>
      </c>
      <c r="E21" s="46">
        <v>13.485900000000001</v>
      </c>
      <c r="F21" s="46">
        <v>7.9218000000000002</v>
      </c>
      <c r="G21" s="46">
        <v>14.5601</v>
      </c>
      <c r="H21" s="46">
        <v>10.911099999999999</v>
      </c>
      <c r="I21" s="46">
        <v>15.031599999999999</v>
      </c>
      <c r="J21" s="46">
        <v>16.0626</v>
      </c>
      <c r="K21" s="46">
        <v>19.7698</v>
      </c>
      <c r="L21" s="46">
        <v>6.4381000000000004</v>
      </c>
      <c r="M21" s="46">
        <v>3.1516000000000002</v>
      </c>
      <c r="N21" s="46">
        <v>6.2605000000000004</v>
      </c>
      <c r="O21" s="46">
        <v>8.6920000000000002</v>
      </c>
      <c r="P21" s="46">
        <v>5.5804</v>
      </c>
    </row>
    <row r="22" spans="1:16" ht="12.75" hidden="1" customHeight="1" outlineLevel="1">
      <c r="A22" s="9">
        <v>40878</v>
      </c>
      <c r="B22" s="46">
        <v>13.0078</v>
      </c>
      <c r="C22" s="46">
        <v>7.9798</v>
      </c>
      <c r="D22" s="46">
        <v>13.6053</v>
      </c>
      <c r="E22" s="46">
        <v>13.711</v>
      </c>
      <c r="F22" s="46">
        <v>15.2491</v>
      </c>
      <c r="G22" s="46">
        <v>16.639299999999999</v>
      </c>
      <c r="H22" s="46">
        <v>9.2943999999999996</v>
      </c>
      <c r="I22" s="46">
        <v>18.146599999999999</v>
      </c>
      <c r="J22" s="46">
        <v>16.749099999999999</v>
      </c>
      <c r="K22" s="46">
        <v>19.496400000000001</v>
      </c>
      <c r="L22" s="46">
        <v>6.9579000000000004</v>
      </c>
      <c r="M22" s="46">
        <v>3.0642999999999998</v>
      </c>
      <c r="N22" s="46">
        <v>7.1001000000000003</v>
      </c>
      <c r="O22" s="46">
        <v>7.7370999999999999</v>
      </c>
      <c r="P22" s="46">
        <v>6.1927000000000003</v>
      </c>
    </row>
    <row r="23" spans="1:16" ht="12.75" hidden="1" customHeight="1" outlineLevel="1">
      <c r="A23" s="9">
        <v>40909</v>
      </c>
      <c r="B23" s="46">
        <v>13.222799999999999</v>
      </c>
      <c r="C23" s="46">
        <v>8.7392000000000003</v>
      </c>
      <c r="D23" s="46">
        <v>13.8133</v>
      </c>
      <c r="E23" s="46">
        <v>13.6365</v>
      </c>
      <c r="F23" s="46">
        <v>16.0182</v>
      </c>
      <c r="G23" s="46">
        <v>16.5702</v>
      </c>
      <c r="H23" s="46">
        <v>10.0214</v>
      </c>
      <c r="I23" s="46">
        <v>17.852900000000002</v>
      </c>
      <c r="J23" s="46">
        <v>16.7789</v>
      </c>
      <c r="K23" s="46">
        <v>16.924399999999999</v>
      </c>
      <c r="L23" s="46">
        <v>6.9077000000000002</v>
      </c>
      <c r="M23" s="46">
        <v>3.3614999999999999</v>
      </c>
      <c r="N23" s="46">
        <v>7.0270999999999999</v>
      </c>
      <c r="O23" s="46">
        <v>7.5351999999999997</v>
      </c>
      <c r="P23" s="46">
        <v>8.7996999999999996</v>
      </c>
    </row>
    <row r="24" spans="1:16" ht="12.75" hidden="1" customHeight="1" outlineLevel="1">
      <c r="A24" s="9">
        <v>40940</v>
      </c>
      <c r="B24" s="46">
        <v>12.7569</v>
      </c>
      <c r="C24" s="46">
        <v>10.1051</v>
      </c>
      <c r="D24" s="46">
        <v>12.7264</v>
      </c>
      <c r="E24" s="46">
        <v>14.3818</v>
      </c>
      <c r="F24" s="46">
        <v>17.2041</v>
      </c>
      <c r="G24" s="46">
        <v>15.752599999999999</v>
      </c>
      <c r="H24" s="46">
        <v>11.5268</v>
      </c>
      <c r="I24" s="46">
        <v>16.473500000000001</v>
      </c>
      <c r="J24" s="46">
        <v>17.312799999999999</v>
      </c>
      <c r="K24" s="46">
        <v>17.8384</v>
      </c>
      <c r="L24" s="46">
        <v>6.7565</v>
      </c>
      <c r="M24" s="46">
        <v>3.8065000000000002</v>
      </c>
      <c r="N24" s="46">
        <v>6.8185000000000002</v>
      </c>
      <c r="O24" s="46">
        <v>7.7083000000000004</v>
      </c>
      <c r="P24" s="46">
        <v>7.5690999999999997</v>
      </c>
    </row>
    <row r="25" spans="1:16" ht="12.75" hidden="1" customHeight="1" outlineLevel="1">
      <c r="A25" s="9">
        <v>40969</v>
      </c>
      <c r="B25" s="46">
        <v>12.507199999999999</v>
      </c>
      <c r="C25" s="46">
        <v>9.2398000000000007</v>
      </c>
      <c r="D25" s="46">
        <v>12.5525</v>
      </c>
      <c r="E25" s="46">
        <v>14.392799999999999</v>
      </c>
      <c r="F25" s="46">
        <v>14.1286</v>
      </c>
      <c r="G25" s="46">
        <v>15.8094</v>
      </c>
      <c r="H25" s="46">
        <v>10.689399999999999</v>
      </c>
      <c r="I25" s="46">
        <v>16.671199999999999</v>
      </c>
      <c r="J25" s="46">
        <v>17.2697</v>
      </c>
      <c r="K25" s="46">
        <v>16.997199999999999</v>
      </c>
      <c r="L25" s="46">
        <v>6.5499000000000001</v>
      </c>
      <c r="M25" s="46">
        <v>3.4058999999999999</v>
      </c>
      <c r="N25" s="46">
        <v>6.5259</v>
      </c>
      <c r="O25" s="46">
        <v>7.9116999999999997</v>
      </c>
      <c r="P25" s="46">
        <v>5.8667999999999996</v>
      </c>
    </row>
    <row r="26" spans="1:16" ht="12.75" hidden="1" customHeight="1" outlineLevel="1">
      <c r="A26" s="9">
        <v>41000</v>
      </c>
      <c r="B26" s="46">
        <v>12.595499999999999</v>
      </c>
      <c r="C26" s="46">
        <v>8.6798000000000002</v>
      </c>
      <c r="D26" s="46">
        <v>12.4552</v>
      </c>
      <c r="E26" s="46">
        <v>14.549300000000001</v>
      </c>
      <c r="F26" s="46">
        <v>17.802700000000002</v>
      </c>
      <c r="G26" s="46">
        <v>16.013400000000001</v>
      </c>
      <c r="H26" s="46">
        <v>11.1487</v>
      </c>
      <c r="I26" s="46">
        <v>16.221</v>
      </c>
      <c r="J26" s="46">
        <v>17.8627</v>
      </c>
      <c r="K26" s="46">
        <v>17.828700000000001</v>
      </c>
      <c r="L26" s="46">
        <v>6.4728000000000003</v>
      </c>
      <c r="M26" s="46">
        <v>3.0154999999999998</v>
      </c>
      <c r="N26" s="46">
        <v>6.7114000000000003</v>
      </c>
      <c r="O26" s="46">
        <v>7.3997000000000002</v>
      </c>
      <c r="P26" s="46">
        <v>9.5</v>
      </c>
    </row>
    <row r="27" spans="1:16" ht="12.75" hidden="1" customHeight="1" outlineLevel="1">
      <c r="A27" s="9">
        <v>41030</v>
      </c>
      <c r="B27" s="46">
        <v>12.2163</v>
      </c>
      <c r="C27" s="46">
        <v>8.9129000000000005</v>
      </c>
      <c r="D27" s="46">
        <v>11.876099999999999</v>
      </c>
      <c r="E27" s="46">
        <v>14.552300000000001</v>
      </c>
      <c r="F27" s="46">
        <v>11.3988</v>
      </c>
      <c r="G27" s="46">
        <v>15.8657</v>
      </c>
      <c r="H27" s="46">
        <v>10.9519</v>
      </c>
      <c r="I27" s="46">
        <v>16.1691</v>
      </c>
      <c r="J27" s="46">
        <v>18.044499999999999</v>
      </c>
      <c r="K27" s="46">
        <v>16.604099999999999</v>
      </c>
      <c r="L27" s="46">
        <v>6.6553000000000004</v>
      </c>
      <c r="M27" s="46">
        <v>3.2873999999999999</v>
      </c>
      <c r="N27" s="46">
        <v>6.6688999999999998</v>
      </c>
      <c r="O27" s="46">
        <v>7.8865999999999996</v>
      </c>
      <c r="P27" s="46">
        <v>9.1999999999999993</v>
      </c>
    </row>
    <row r="28" spans="1:16" ht="12.75" hidden="1" customHeight="1" outlineLevel="1">
      <c r="A28" s="9">
        <v>41061</v>
      </c>
      <c r="B28" s="46">
        <v>12.1195</v>
      </c>
      <c r="C28" s="46">
        <v>8.0931999999999995</v>
      </c>
      <c r="D28" s="46">
        <v>11.7555</v>
      </c>
      <c r="E28" s="46">
        <v>14.405200000000001</v>
      </c>
      <c r="F28" s="46">
        <v>13.5183</v>
      </c>
      <c r="G28" s="46">
        <v>16.329799999999999</v>
      </c>
      <c r="H28" s="46">
        <v>10.742100000000001</v>
      </c>
      <c r="I28" s="46">
        <v>16.6523</v>
      </c>
      <c r="J28" s="46">
        <v>18.009599999999999</v>
      </c>
      <c r="K28" s="46">
        <v>17.870699999999999</v>
      </c>
      <c r="L28" s="46">
        <v>6.6345000000000001</v>
      </c>
      <c r="M28" s="46">
        <v>3.3986999999999998</v>
      </c>
      <c r="N28" s="46">
        <v>6.7226999999999997</v>
      </c>
      <c r="O28" s="46">
        <v>7.7103000000000002</v>
      </c>
      <c r="P28" s="46">
        <v>6.9667000000000003</v>
      </c>
    </row>
    <row r="29" spans="1:16" ht="12.75" hidden="1" customHeight="1" outlineLevel="1">
      <c r="A29" s="9">
        <v>41091</v>
      </c>
      <c r="B29" s="46">
        <v>12.27</v>
      </c>
      <c r="C29" s="46">
        <v>8.5572999999999997</v>
      </c>
      <c r="D29" s="46">
        <v>12.3393</v>
      </c>
      <c r="E29" s="46">
        <v>13.983499999999999</v>
      </c>
      <c r="F29" s="46">
        <v>19.7242</v>
      </c>
      <c r="G29" s="46">
        <v>16.360600000000002</v>
      </c>
      <c r="H29" s="46">
        <v>10.9178</v>
      </c>
      <c r="I29" s="46">
        <v>17.098199999999999</v>
      </c>
      <c r="J29" s="46">
        <v>18.445399999999999</v>
      </c>
      <c r="K29" s="46">
        <v>19.861000000000001</v>
      </c>
      <c r="L29" s="46">
        <v>6.7737999999999996</v>
      </c>
      <c r="M29" s="46">
        <v>3.0546000000000002</v>
      </c>
      <c r="N29" s="46">
        <v>6.7502000000000004</v>
      </c>
      <c r="O29" s="46">
        <v>8.1037999999999997</v>
      </c>
      <c r="P29" s="46">
        <v>7</v>
      </c>
    </row>
    <row r="30" spans="1:16" ht="12.75" hidden="1" customHeight="1" outlineLevel="1">
      <c r="A30" s="9">
        <v>41122</v>
      </c>
      <c r="B30" s="46">
        <v>13.105499999999999</v>
      </c>
      <c r="C30" s="46">
        <v>8.6864000000000008</v>
      </c>
      <c r="D30" s="46">
        <v>13.9496</v>
      </c>
      <c r="E30" s="46">
        <v>13.664400000000001</v>
      </c>
      <c r="F30" s="46">
        <v>9.7173999999999996</v>
      </c>
      <c r="G30" s="46">
        <v>17.235099999999999</v>
      </c>
      <c r="H30" s="46">
        <v>10.99</v>
      </c>
      <c r="I30" s="46">
        <v>18.621700000000001</v>
      </c>
      <c r="J30" s="46">
        <v>18.229600000000001</v>
      </c>
      <c r="K30" s="46">
        <v>17.616700000000002</v>
      </c>
      <c r="L30" s="46">
        <v>6.9260000000000002</v>
      </c>
      <c r="M30" s="46">
        <v>3.1644999999999999</v>
      </c>
      <c r="N30" s="46">
        <v>6.9764999999999997</v>
      </c>
      <c r="O30" s="46">
        <v>8.2269000000000005</v>
      </c>
      <c r="P30" s="46">
        <v>5.9779</v>
      </c>
    </row>
    <row r="31" spans="1:16" ht="12.75" hidden="1" customHeight="1" outlineLevel="1">
      <c r="A31" s="9">
        <v>41153</v>
      </c>
      <c r="B31" s="46">
        <v>13.0928</v>
      </c>
      <c r="C31" s="46">
        <v>7.8838999999999997</v>
      </c>
      <c r="D31" s="46">
        <v>13.969200000000001</v>
      </c>
      <c r="E31" s="46">
        <v>13.5936</v>
      </c>
      <c r="F31" s="46">
        <v>13.8969</v>
      </c>
      <c r="G31" s="46">
        <v>18.443999999999999</v>
      </c>
      <c r="H31" s="46">
        <v>11.411099999999999</v>
      </c>
      <c r="I31" s="46">
        <v>19.554099999999998</v>
      </c>
      <c r="J31" s="46">
        <v>19.582999999999998</v>
      </c>
      <c r="K31" s="46">
        <v>16.723199999999999</v>
      </c>
      <c r="L31" s="46">
        <v>7.2819000000000003</v>
      </c>
      <c r="M31" s="46">
        <v>3.4336000000000002</v>
      </c>
      <c r="N31" s="46">
        <v>7.6074999999999999</v>
      </c>
      <c r="O31" s="46">
        <v>8.1867000000000001</v>
      </c>
      <c r="P31" s="46">
        <v>7.4637000000000002</v>
      </c>
    </row>
    <row r="32" spans="1:16" ht="12.75" hidden="1" customHeight="1" outlineLevel="1">
      <c r="A32" s="9">
        <v>41183</v>
      </c>
      <c r="B32" s="46">
        <v>13.5184</v>
      </c>
      <c r="C32" s="46">
        <v>8.1936</v>
      </c>
      <c r="D32" s="46">
        <v>14.430999999999999</v>
      </c>
      <c r="E32" s="46">
        <v>14.2212</v>
      </c>
      <c r="F32" s="46">
        <v>17.7072</v>
      </c>
      <c r="G32" s="46">
        <v>19.3843</v>
      </c>
      <c r="H32" s="46">
        <v>12.095499999999999</v>
      </c>
      <c r="I32" s="46">
        <v>20.8979</v>
      </c>
      <c r="J32" s="46">
        <v>20.1096</v>
      </c>
      <c r="K32" s="46">
        <v>18.459700000000002</v>
      </c>
      <c r="L32" s="46">
        <v>7.2737999999999996</v>
      </c>
      <c r="M32" s="46">
        <v>3.3993000000000002</v>
      </c>
      <c r="N32" s="46">
        <v>7.5624000000000002</v>
      </c>
      <c r="O32" s="46">
        <v>8.3933999999999997</v>
      </c>
      <c r="P32" s="46">
        <v>7.5669000000000004</v>
      </c>
    </row>
    <row r="33" spans="1:16" ht="12.75" hidden="1" customHeight="1" outlineLevel="1">
      <c r="A33" s="9">
        <v>41214</v>
      </c>
      <c r="B33" s="46">
        <v>14.668100000000001</v>
      </c>
      <c r="C33" s="46">
        <v>8.6020000000000003</v>
      </c>
      <c r="D33" s="46">
        <v>15.966799999999999</v>
      </c>
      <c r="E33" s="46">
        <v>14.555899999999999</v>
      </c>
      <c r="F33" s="46">
        <v>9.6488999999999994</v>
      </c>
      <c r="G33" s="46">
        <v>20.287199999999999</v>
      </c>
      <c r="H33" s="46">
        <v>12.2685</v>
      </c>
      <c r="I33" s="46">
        <v>22.038699999999999</v>
      </c>
      <c r="J33" s="46">
        <v>20.1921</v>
      </c>
      <c r="K33" s="46">
        <v>16.464400000000001</v>
      </c>
      <c r="L33" s="46">
        <v>7.56</v>
      </c>
      <c r="M33" s="46">
        <v>3.3298999999999999</v>
      </c>
      <c r="N33" s="46">
        <v>8.0166000000000004</v>
      </c>
      <c r="O33" s="46">
        <v>8.3368000000000002</v>
      </c>
      <c r="P33" s="46">
        <v>6.5160999999999998</v>
      </c>
    </row>
    <row r="34" spans="1:16" ht="12.75" hidden="1" customHeight="1" outlineLevel="1">
      <c r="A34" s="9">
        <v>41244</v>
      </c>
      <c r="B34" s="46">
        <v>15.5595</v>
      </c>
      <c r="C34" s="46">
        <v>8.8622999999999994</v>
      </c>
      <c r="D34" s="46">
        <v>16.187100000000001</v>
      </c>
      <c r="E34" s="46">
        <v>15.9696</v>
      </c>
      <c r="F34" s="46">
        <v>15.770300000000001</v>
      </c>
      <c r="G34" s="46">
        <v>20.9497</v>
      </c>
      <c r="H34" s="46">
        <v>12.359400000000001</v>
      </c>
      <c r="I34" s="46">
        <v>22.0745</v>
      </c>
      <c r="J34" s="46">
        <v>20.792100000000001</v>
      </c>
      <c r="K34" s="46">
        <v>16.1614</v>
      </c>
      <c r="L34" s="46">
        <v>7.4819000000000004</v>
      </c>
      <c r="M34" s="46">
        <v>3.3129</v>
      </c>
      <c r="N34" s="46">
        <v>7.5328999999999997</v>
      </c>
      <c r="O34" s="46">
        <v>8.5317000000000007</v>
      </c>
      <c r="P34" s="46">
        <v>6.8604000000000003</v>
      </c>
    </row>
    <row r="35" spans="1:16" ht="12.75" hidden="1" customHeight="1" outlineLevel="1">
      <c r="A35" s="9">
        <v>41275</v>
      </c>
      <c r="B35" s="46">
        <v>15.8775</v>
      </c>
      <c r="C35" s="46">
        <v>8.8132000000000001</v>
      </c>
      <c r="D35" s="46">
        <v>16.7651</v>
      </c>
      <c r="E35" s="46">
        <v>16.034099999999999</v>
      </c>
      <c r="F35" s="46">
        <v>18.161000000000001</v>
      </c>
      <c r="G35" s="46">
        <v>20.545300000000001</v>
      </c>
      <c r="H35" s="46">
        <v>12.6881</v>
      </c>
      <c r="I35" s="46">
        <v>21.499199999999998</v>
      </c>
      <c r="J35" s="46">
        <v>20.6113</v>
      </c>
      <c r="K35" s="46">
        <v>18.3872</v>
      </c>
      <c r="L35" s="46">
        <v>7.4222999999999999</v>
      </c>
      <c r="M35" s="46">
        <v>2.9922</v>
      </c>
      <c r="N35" s="46">
        <v>7.4663000000000004</v>
      </c>
      <c r="O35" s="46">
        <v>8.7132000000000005</v>
      </c>
      <c r="P35" s="46">
        <v>8.4014000000000006</v>
      </c>
    </row>
    <row r="36" spans="1:16" ht="12.75" hidden="1" customHeight="1" outlineLevel="1">
      <c r="A36" s="9">
        <v>41306</v>
      </c>
      <c r="B36" s="46">
        <v>14.622999999999999</v>
      </c>
      <c r="C36" s="46">
        <v>9.1294000000000004</v>
      </c>
      <c r="D36" s="46">
        <v>15.3682</v>
      </c>
      <c r="E36" s="46">
        <v>15.0779</v>
      </c>
      <c r="F36" s="46">
        <v>10.400600000000001</v>
      </c>
      <c r="G36" s="46">
        <v>18.994299999999999</v>
      </c>
      <c r="H36" s="46">
        <v>12.694100000000001</v>
      </c>
      <c r="I36" s="46">
        <v>19.557200000000002</v>
      </c>
      <c r="J36" s="46">
        <v>19.9528</v>
      </c>
      <c r="K36" s="46">
        <v>19.7684</v>
      </c>
      <c r="L36" s="46">
        <v>7.2354000000000003</v>
      </c>
      <c r="M36" s="46">
        <v>3.4723999999999999</v>
      </c>
      <c r="N36" s="46">
        <v>7.1616999999999997</v>
      </c>
      <c r="O36" s="46">
        <v>8.4206000000000003</v>
      </c>
      <c r="P36" s="46">
        <v>8.9720999999999993</v>
      </c>
    </row>
    <row r="37" spans="1:16" ht="12.75" hidden="1" customHeight="1" outlineLevel="1">
      <c r="A37" s="9">
        <v>41334</v>
      </c>
      <c r="B37" s="46">
        <v>14.7179</v>
      </c>
      <c r="C37" s="46">
        <v>9.3545999999999996</v>
      </c>
      <c r="D37" s="46">
        <v>14.944800000000001</v>
      </c>
      <c r="E37" s="46">
        <v>15.9895</v>
      </c>
      <c r="F37" s="46">
        <v>15.701700000000001</v>
      </c>
      <c r="G37" s="46">
        <v>18.440200000000001</v>
      </c>
      <c r="H37" s="46">
        <v>12.186199999999999</v>
      </c>
      <c r="I37" s="46">
        <v>18.817799999999998</v>
      </c>
      <c r="J37" s="46">
        <v>19.651900000000001</v>
      </c>
      <c r="K37" s="46">
        <v>18.34</v>
      </c>
      <c r="L37" s="46">
        <v>6.6372</v>
      </c>
      <c r="M37" s="46">
        <v>3.7764000000000002</v>
      </c>
      <c r="N37" s="46">
        <v>6.4202000000000004</v>
      </c>
      <c r="O37" s="46">
        <v>7.9969000000000001</v>
      </c>
      <c r="P37" s="46">
        <v>7.2457000000000003</v>
      </c>
    </row>
    <row r="38" spans="1:16" ht="12.75" hidden="1" customHeight="1" outlineLevel="1">
      <c r="A38" s="9">
        <v>41365</v>
      </c>
      <c r="B38" s="46">
        <v>14.0951</v>
      </c>
      <c r="C38" s="46">
        <v>10.022399999999999</v>
      </c>
      <c r="D38" s="46">
        <v>14.194900000000001</v>
      </c>
      <c r="E38" s="46">
        <v>15.435700000000001</v>
      </c>
      <c r="F38" s="46">
        <v>18.476800000000001</v>
      </c>
      <c r="G38" s="46">
        <v>17.703800000000001</v>
      </c>
      <c r="H38" s="46">
        <v>11.7257</v>
      </c>
      <c r="I38" s="46">
        <v>18.191099999999999</v>
      </c>
      <c r="J38" s="46">
        <v>19.685700000000001</v>
      </c>
      <c r="K38" s="46">
        <v>18.599900000000002</v>
      </c>
      <c r="L38" s="46">
        <v>6.8047000000000004</v>
      </c>
      <c r="M38" s="46">
        <v>3.3978999999999999</v>
      </c>
      <c r="N38" s="46">
        <v>6.2065000000000001</v>
      </c>
      <c r="O38" s="46">
        <v>8.3602000000000007</v>
      </c>
      <c r="P38" s="46">
        <v>5.3007</v>
      </c>
    </row>
    <row r="39" spans="1:16" ht="12.75" hidden="1" customHeight="1" outlineLevel="1">
      <c r="A39" s="9">
        <v>41395</v>
      </c>
      <c r="B39" s="46">
        <v>13.549099999999999</v>
      </c>
      <c r="C39" s="46">
        <v>8.8587000000000007</v>
      </c>
      <c r="D39" s="46">
        <v>13.380100000000001</v>
      </c>
      <c r="E39" s="46">
        <v>15.6524</v>
      </c>
      <c r="F39" s="46">
        <v>12.385</v>
      </c>
      <c r="G39" s="46">
        <v>17.3201</v>
      </c>
      <c r="H39" s="46">
        <v>11.136100000000001</v>
      </c>
      <c r="I39" s="46">
        <v>17.537600000000001</v>
      </c>
      <c r="J39" s="46">
        <v>19.4284</v>
      </c>
      <c r="K39" s="46">
        <v>17.307500000000001</v>
      </c>
      <c r="L39" s="46">
        <v>6.4428000000000001</v>
      </c>
      <c r="M39" s="46">
        <v>3.8607</v>
      </c>
      <c r="N39" s="46">
        <v>6.1136999999999997</v>
      </c>
      <c r="O39" s="46">
        <v>7.9828000000000001</v>
      </c>
      <c r="P39" s="46">
        <v>7.5754000000000001</v>
      </c>
    </row>
    <row r="40" spans="1:16" ht="12.75" hidden="1" customHeight="1" outlineLevel="1">
      <c r="A40" s="9">
        <v>41426</v>
      </c>
      <c r="B40" s="46">
        <v>13.274800000000001</v>
      </c>
      <c r="C40" s="46">
        <v>8.2750000000000004</v>
      </c>
      <c r="D40" s="46">
        <v>13.574999999999999</v>
      </c>
      <c r="E40" s="46">
        <v>14.5543</v>
      </c>
      <c r="F40" s="46">
        <v>11.581</v>
      </c>
      <c r="G40" s="46">
        <v>16.498899999999999</v>
      </c>
      <c r="H40" s="46">
        <v>9.8026</v>
      </c>
      <c r="I40" s="46">
        <v>16.748899999999999</v>
      </c>
      <c r="J40" s="46">
        <v>18.933599999999998</v>
      </c>
      <c r="K40" s="46">
        <v>17.689699999999998</v>
      </c>
      <c r="L40" s="46">
        <v>6.8141999999999996</v>
      </c>
      <c r="M40" s="46">
        <v>3.1877</v>
      </c>
      <c r="N40" s="46">
        <v>6.4813000000000001</v>
      </c>
      <c r="O40" s="46">
        <v>7.8544</v>
      </c>
      <c r="P40" s="46">
        <v>8.3470999999999993</v>
      </c>
    </row>
    <row r="41" spans="1:16" ht="12.75" hidden="1" customHeight="1" outlineLevel="1">
      <c r="A41" s="9">
        <v>41456</v>
      </c>
      <c r="B41" s="46">
        <v>12.8866</v>
      </c>
      <c r="C41" s="46">
        <v>7.9588000000000001</v>
      </c>
      <c r="D41" s="46">
        <v>13.064500000000001</v>
      </c>
      <c r="E41" s="46">
        <v>13.896699999999999</v>
      </c>
      <c r="F41" s="46">
        <v>12.462300000000001</v>
      </c>
      <c r="G41" s="46">
        <v>16.755600000000001</v>
      </c>
      <c r="H41" s="46">
        <v>11.5365</v>
      </c>
      <c r="I41" s="46">
        <v>16.572700000000001</v>
      </c>
      <c r="J41" s="46">
        <v>18.3629</v>
      </c>
      <c r="K41" s="46">
        <v>17.3855</v>
      </c>
      <c r="L41" s="46">
        <v>6.4973999999999998</v>
      </c>
      <c r="M41" s="46">
        <v>3.1179999999999999</v>
      </c>
      <c r="N41" s="46">
        <v>5.7729999999999997</v>
      </c>
      <c r="O41" s="46">
        <v>8.0045000000000002</v>
      </c>
      <c r="P41" s="46">
        <v>8.4402000000000008</v>
      </c>
    </row>
    <row r="42" spans="1:16" ht="12.75" hidden="1" customHeight="1" outlineLevel="1">
      <c r="A42" s="9">
        <v>41487</v>
      </c>
      <c r="B42" s="46">
        <v>12.8451</v>
      </c>
      <c r="C42" s="46">
        <v>9.2803000000000004</v>
      </c>
      <c r="D42" s="46">
        <v>13.325699999999999</v>
      </c>
      <c r="E42" s="46">
        <v>13.5268</v>
      </c>
      <c r="F42" s="46">
        <v>11.321</v>
      </c>
      <c r="G42" s="46">
        <v>16.010999999999999</v>
      </c>
      <c r="H42" s="46">
        <v>11.347799999999999</v>
      </c>
      <c r="I42" s="46">
        <v>16.1751</v>
      </c>
      <c r="J42" s="46">
        <v>17.922000000000001</v>
      </c>
      <c r="K42" s="46">
        <v>17.3781</v>
      </c>
      <c r="L42" s="46">
        <v>6.4931999999999999</v>
      </c>
      <c r="M42" s="46">
        <v>3.6284000000000001</v>
      </c>
      <c r="N42" s="46">
        <v>5.9374000000000002</v>
      </c>
      <c r="O42" s="46">
        <v>7.6279000000000003</v>
      </c>
      <c r="P42" s="46">
        <v>8.0523000000000007</v>
      </c>
    </row>
    <row r="43" spans="1:16" ht="12.75" hidden="1" customHeight="1" outlineLevel="1">
      <c r="A43" s="9">
        <v>41518</v>
      </c>
      <c r="B43" s="46">
        <v>12.9008</v>
      </c>
      <c r="C43" s="46">
        <v>8.8513000000000002</v>
      </c>
      <c r="D43" s="46">
        <v>13.646699999999999</v>
      </c>
      <c r="E43" s="46">
        <v>13.3538</v>
      </c>
      <c r="F43" s="46">
        <v>11.374599999999999</v>
      </c>
      <c r="G43" s="46">
        <v>16.0318</v>
      </c>
      <c r="H43" s="46">
        <v>10.8178</v>
      </c>
      <c r="I43" s="46">
        <v>16.4038</v>
      </c>
      <c r="J43" s="46">
        <v>17.929300000000001</v>
      </c>
      <c r="K43" s="46">
        <v>17.595300000000002</v>
      </c>
      <c r="L43" s="46">
        <v>6.3794000000000004</v>
      </c>
      <c r="M43" s="46">
        <v>3.1255000000000002</v>
      </c>
      <c r="N43" s="46">
        <v>5.9812000000000003</v>
      </c>
      <c r="O43" s="46">
        <v>7.4528999999999996</v>
      </c>
      <c r="P43" s="46">
        <v>7.5753000000000004</v>
      </c>
    </row>
    <row r="44" spans="1:16" ht="12.75" hidden="1" customHeight="1" outlineLevel="1">
      <c r="A44" s="9">
        <v>41548</v>
      </c>
      <c r="B44" s="46">
        <v>13.780900000000001</v>
      </c>
      <c r="C44" s="46">
        <v>8.8445999999999998</v>
      </c>
      <c r="D44" s="46">
        <v>14.2089</v>
      </c>
      <c r="E44" s="46">
        <v>14.436299999999999</v>
      </c>
      <c r="F44" s="46">
        <v>10.2491</v>
      </c>
      <c r="G44" s="46">
        <v>16.829899999999999</v>
      </c>
      <c r="H44" s="46">
        <v>10.203200000000001</v>
      </c>
      <c r="I44" s="46">
        <v>16.914400000000001</v>
      </c>
      <c r="J44" s="46">
        <v>18.844200000000001</v>
      </c>
      <c r="K44" s="46">
        <v>17.734300000000001</v>
      </c>
      <c r="L44" s="46">
        <v>6.8446999999999996</v>
      </c>
      <c r="M44" s="46">
        <v>2.9060000000000001</v>
      </c>
      <c r="N44" s="46">
        <v>6.2027999999999999</v>
      </c>
      <c r="O44" s="46">
        <v>7.8175999999999997</v>
      </c>
      <c r="P44" s="46">
        <v>7.6978</v>
      </c>
    </row>
    <row r="45" spans="1:16" ht="12.75" hidden="1" customHeight="1" outlineLevel="1">
      <c r="A45" s="9">
        <v>41579</v>
      </c>
      <c r="B45" s="46">
        <v>13.3714</v>
      </c>
      <c r="C45" s="46">
        <v>6.6040999999999999</v>
      </c>
      <c r="D45" s="46">
        <v>14.4315</v>
      </c>
      <c r="E45" s="46">
        <v>14.180899999999999</v>
      </c>
      <c r="F45" s="46">
        <v>10.3978</v>
      </c>
      <c r="G45" s="46">
        <v>16.6981</v>
      </c>
      <c r="H45" s="46">
        <v>8.4131</v>
      </c>
      <c r="I45" s="46">
        <v>17.3474</v>
      </c>
      <c r="J45" s="46">
        <v>18.595300000000002</v>
      </c>
      <c r="K45" s="46">
        <v>17.403500000000001</v>
      </c>
      <c r="L45" s="46">
        <v>6.4897</v>
      </c>
      <c r="M45" s="46">
        <v>2.6097000000000001</v>
      </c>
      <c r="N45" s="46">
        <v>6.1449999999999996</v>
      </c>
      <c r="O45" s="46">
        <v>7.6284000000000001</v>
      </c>
      <c r="P45" s="46">
        <v>7.5247999999999999</v>
      </c>
    </row>
    <row r="46" spans="1:16" ht="12.75" hidden="1" customHeight="1" outlineLevel="1">
      <c r="A46" s="9">
        <v>41609</v>
      </c>
      <c r="B46" s="46">
        <v>13.790800000000001</v>
      </c>
      <c r="C46" s="46">
        <v>3.9074</v>
      </c>
      <c r="D46" s="46">
        <v>15.409700000000001</v>
      </c>
      <c r="E46" s="46">
        <v>15.2799</v>
      </c>
      <c r="F46" s="46">
        <v>14.8163</v>
      </c>
      <c r="G46" s="46">
        <v>17.176100000000002</v>
      </c>
      <c r="H46" s="46">
        <v>4.5709</v>
      </c>
      <c r="I46" s="46">
        <v>18.8156</v>
      </c>
      <c r="J46" s="46">
        <v>20.079599999999999</v>
      </c>
      <c r="K46" s="46">
        <v>18.3584</v>
      </c>
      <c r="L46" s="46">
        <v>6.915</v>
      </c>
      <c r="M46" s="46">
        <v>2.2075</v>
      </c>
      <c r="N46" s="46">
        <v>6.0922999999999998</v>
      </c>
      <c r="O46" s="46">
        <v>8.5875000000000004</v>
      </c>
      <c r="P46" s="46">
        <v>6.2522000000000002</v>
      </c>
    </row>
    <row r="47" spans="1:16" ht="12.75" hidden="1" customHeight="1" outlineLevel="1">
      <c r="A47" s="9">
        <v>41640</v>
      </c>
      <c r="B47" s="46">
        <v>14.061</v>
      </c>
      <c r="C47" s="46">
        <v>3.6282000000000001</v>
      </c>
      <c r="D47" s="46">
        <v>15.734999999999999</v>
      </c>
      <c r="E47" s="46">
        <v>15.7311</v>
      </c>
      <c r="F47" s="46">
        <v>16.232099999999999</v>
      </c>
      <c r="G47" s="46">
        <v>17.2226</v>
      </c>
      <c r="H47" s="46">
        <v>4.4530000000000003</v>
      </c>
      <c r="I47" s="46">
        <v>18.889800000000001</v>
      </c>
      <c r="J47" s="46">
        <v>19.8096</v>
      </c>
      <c r="K47" s="46">
        <v>19.6431</v>
      </c>
      <c r="L47" s="46">
        <v>6.9603000000000002</v>
      </c>
      <c r="M47" s="46">
        <v>1.7118</v>
      </c>
      <c r="N47" s="46">
        <v>6.8566000000000003</v>
      </c>
      <c r="O47" s="46">
        <v>8.5147999999999993</v>
      </c>
      <c r="P47" s="46">
        <v>8.2813999999999997</v>
      </c>
    </row>
    <row r="48" spans="1:16" ht="12.75" hidden="1" customHeight="1" outlineLevel="1">
      <c r="A48" s="9">
        <v>41671</v>
      </c>
      <c r="B48" s="46">
        <v>13.080299999999999</v>
      </c>
      <c r="C48" s="46">
        <v>4.3418999999999999</v>
      </c>
      <c r="D48" s="46">
        <v>14.555999999999999</v>
      </c>
      <c r="E48" s="46">
        <v>14.842499999999999</v>
      </c>
      <c r="F48" s="46">
        <v>17.747599999999998</v>
      </c>
      <c r="G48" s="46">
        <v>16.680700000000002</v>
      </c>
      <c r="H48" s="46">
        <v>5.5441000000000003</v>
      </c>
      <c r="I48" s="46">
        <v>18.843399999999999</v>
      </c>
      <c r="J48" s="46">
        <v>18.867899999999999</v>
      </c>
      <c r="K48" s="46">
        <v>20.485399999999998</v>
      </c>
      <c r="L48" s="46">
        <v>6.8898000000000001</v>
      </c>
      <c r="M48" s="46">
        <v>1.9007000000000001</v>
      </c>
      <c r="N48" s="46">
        <v>7.0777000000000001</v>
      </c>
      <c r="O48" s="46">
        <v>8.5980000000000008</v>
      </c>
      <c r="P48" s="46">
        <v>8.6692</v>
      </c>
    </row>
    <row r="49" spans="1:16" ht="12.75" hidden="1" customHeight="1" outlineLevel="1">
      <c r="A49" s="9">
        <v>41699</v>
      </c>
      <c r="B49" s="46">
        <v>15.0558</v>
      </c>
      <c r="C49" s="46">
        <v>4.3806000000000003</v>
      </c>
      <c r="D49" s="46">
        <v>17.406300000000002</v>
      </c>
      <c r="E49" s="46">
        <v>16.4664</v>
      </c>
      <c r="F49" s="46">
        <v>21.078199999999999</v>
      </c>
      <c r="G49" s="46">
        <v>18.177299999999999</v>
      </c>
      <c r="H49" s="46">
        <v>5.1195000000000004</v>
      </c>
      <c r="I49" s="46">
        <v>20.725999999999999</v>
      </c>
      <c r="J49" s="46">
        <v>20.487400000000001</v>
      </c>
      <c r="K49" s="46">
        <v>21.929099999999998</v>
      </c>
      <c r="L49" s="46">
        <v>7.3281000000000001</v>
      </c>
      <c r="M49" s="46">
        <v>2.6707999999999998</v>
      </c>
      <c r="N49" s="46">
        <v>7.6346999999999996</v>
      </c>
      <c r="O49" s="46">
        <v>9.3969000000000005</v>
      </c>
      <c r="P49" s="46">
        <v>8.1940000000000008</v>
      </c>
    </row>
    <row r="50" spans="1:16" ht="12.75" hidden="1" customHeight="1" outlineLevel="1">
      <c r="A50" s="9">
        <v>41730</v>
      </c>
      <c r="B50" s="46">
        <v>14.2562</v>
      </c>
      <c r="C50" s="46">
        <v>3.8517000000000001</v>
      </c>
      <c r="D50" s="46">
        <v>17.0855</v>
      </c>
      <c r="E50" s="46">
        <v>14.647600000000001</v>
      </c>
      <c r="F50" s="46">
        <v>14.7532</v>
      </c>
      <c r="G50" s="46">
        <v>17.841999999999999</v>
      </c>
      <c r="H50" s="46">
        <v>5.0309999999999997</v>
      </c>
      <c r="I50" s="46">
        <v>21.099699999999999</v>
      </c>
      <c r="J50" s="46">
        <v>19.392399999999999</v>
      </c>
      <c r="K50" s="46">
        <v>21.0288</v>
      </c>
      <c r="L50" s="46">
        <v>7.2729999999999997</v>
      </c>
      <c r="M50" s="46">
        <v>1.1860999999999999</v>
      </c>
      <c r="N50" s="46">
        <v>7.8685</v>
      </c>
      <c r="O50" s="46">
        <v>9.6280000000000001</v>
      </c>
      <c r="P50" s="46">
        <v>7.1368</v>
      </c>
    </row>
    <row r="51" spans="1:16" ht="12.75" hidden="1" customHeight="1" outlineLevel="1">
      <c r="A51" s="9">
        <v>41760</v>
      </c>
      <c r="B51" s="46">
        <v>15.2003</v>
      </c>
      <c r="C51" s="46">
        <v>3.3111000000000002</v>
      </c>
      <c r="D51" s="46">
        <v>18.428799999999999</v>
      </c>
      <c r="E51" s="46">
        <v>14.3177</v>
      </c>
      <c r="F51" s="46">
        <v>19.7925</v>
      </c>
      <c r="G51" s="46">
        <v>18.485600000000002</v>
      </c>
      <c r="H51" s="46">
        <v>4.1592000000000002</v>
      </c>
      <c r="I51" s="46">
        <v>21.8492</v>
      </c>
      <c r="J51" s="46">
        <v>19.338000000000001</v>
      </c>
      <c r="K51" s="46">
        <v>23.6188</v>
      </c>
      <c r="L51" s="46">
        <v>8.0143000000000004</v>
      </c>
      <c r="M51" s="46">
        <v>1.0747</v>
      </c>
      <c r="N51" s="46">
        <v>9.0145</v>
      </c>
      <c r="O51" s="46">
        <v>9.4184999999999999</v>
      </c>
      <c r="P51" s="46">
        <v>9.0068999999999999</v>
      </c>
    </row>
    <row r="52" spans="1:16" ht="12.75" hidden="1" customHeight="1" outlineLevel="1">
      <c r="A52" s="9">
        <v>41791</v>
      </c>
      <c r="B52" s="46">
        <v>14.8276</v>
      </c>
      <c r="C52" s="46">
        <v>3.5733999999999999</v>
      </c>
      <c r="D52" s="46">
        <v>17.094999999999999</v>
      </c>
      <c r="E52" s="46">
        <v>14.9976</v>
      </c>
      <c r="F52" s="46">
        <v>21.411100000000001</v>
      </c>
      <c r="G52" s="46">
        <v>17.9876</v>
      </c>
      <c r="H52" s="46">
        <v>4.2934000000000001</v>
      </c>
      <c r="I52" s="46">
        <v>20.9222</v>
      </c>
      <c r="J52" s="46">
        <v>19.522600000000001</v>
      </c>
      <c r="K52" s="46">
        <v>22.659400000000002</v>
      </c>
      <c r="L52" s="46">
        <v>8.8998000000000008</v>
      </c>
      <c r="M52" s="46">
        <v>1.1556999999999999</v>
      </c>
      <c r="N52" s="46">
        <v>9.6216000000000008</v>
      </c>
      <c r="O52" s="46">
        <v>9.8245000000000005</v>
      </c>
      <c r="P52" s="46">
        <v>7.6185999999999998</v>
      </c>
    </row>
    <row r="53" spans="1:16" ht="12.75" hidden="1" customHeight="1" outlineLevel="1">
      <c r="A53" s="9">
        <v>41821</v>
      </c>
      <c r="B53" s="46">
        <v>14.6656</v>
      </c>
      <c r="C53" s="46">
        <v>3.5206</v>
      </c>
      <c r="D53" s="46">
        <v>17.604900000000001</v>
      </c>
      <c r="E53" s="46">
        <v>14.481299999999999</v>
      </c>
      <c r="F53" s="46">
        <v>17.8248</v>
      </c>
      <c r="G53" s="46">
        <v>17.476600000000001</v>
      </c>
      <c r="H53" s="46">
        <v>4.0242000000000004</v>
      </c>
      <c r="I53" s="46">
        <v>20.677099999999999</v>
      </c>
      <c r="J53" s="46">
        <v>18.961200000000002</v>
      </c>
      <c r="K53" s="46">
        <v>20.0442</v>
      </c>
      <c r="L53" s="46">
        <v>7.6593999999999998</v>
      </c>
      <c r="M53" s="46">
        <v>1.6204000000000001</v>
      </c>
      <c r="N53" s="46">
        <v>8.1484000000000005</v>
      </c>
      <c r="O53" s="46">
        <v>8.8544999999999998</v>
      </c>
      <c r="P53" s="46">
        <v>7.0334000000000003</v>
      </c>
    </row>
    <row r="54" spans="1:16" hidden="1" outlineLevel="1" collapsed="1">
      <c r="A54" s="9">
        <v>41852</v>
      </c>
      <c r="B54" s="46">
        <v>13.779500000000001</v>
      </c>
      <c r="C54" s="46">
        <v>3.7677</v>
      </c>
      <c r="D54" s="46">
        <v>15.98</v>
      </c>
      <c r="E54" s="46">
        <v>14.594099999999999</v>
      </c>
      <c r="F54" s="46">
        <v>18.0913</v>
      </c>
      <c r="G54" s="46">
        <v>17.824000000000002</v>
      </c>
      <c r="H54" s="46">
        <v>5.2694999999999999</v>
      </c>
      <c r="I54" s="46">
        <v>20.738800000000001</v>
      </c>
      <c r="J54" s="46">
        <v>19.158799999999999</v>
      </c>
      <c r="K54" s="46">
        <v>20.4437</v>
      </c>
      <c r="L54" s="46">
        <v>7.6458000000000004</v>
      </c>
      <c r="M54" s="46">
        <v>1.0138</v>
      </c>
      <c r="N54" s="46">
        <v>8.5488</v>
      </c>
      <c r="O54" s="46">
        <v>9.4078999999999997</v>
      </c>
      <c r="P54" s="46">
        <v>10.6585</v>
      </c>
    </row>
    <row r="55" spans="1:16" hidden="1" outlineLevel="1" collapsed="1">
      <c r="A55" s="9">
        <v>41883</v>
      </c>
      <c r="B55" s="46">
        <v>14.0015</v>
      </c>
      <c r="C55" s="46">
        <v>5.4764999999999997</v>
      </c>
      <c r="D55" s="46">
        <v>15.375400000000001</v>
      </c>
      <c r="E55" s="46">
        <v>13.729900000000001</v>
      </c>
      <c r="F55" s="46">
        <v>18.6434</v>
      </c>
      <c r="G55" s="46">
        <v>17.9344</v>
      </c>
      <c r="H55" s="46">
        <v>7.2226999999999997</v>
      </c>
      <c r="I55" s="46">
        <v>19.368300000000001</v>
      </c>
      <c r="J55" s="46">
        <v>18.677399999999999</v>
      </c>
      <c r="K55" s="46">
        <v>18.709099999999999</v>
      </c>
      <c r="L55" s="46">
        <v>7.6534000000000004</v>
      </c>
      <c r="M55" s="46">
        <v>2.4281999999999999</v>
      </c>
      <c r="N55" s="46">
        <v>7.7565999999999997</v>
      </c>
      <c r="O55" s="46">
        <v>9.2248000000000001</v>
      </c>
      <c r="P55" s="46">
        <v>8.5297999999999998</v>
      </c>
    </row>
    <row r="56" spans="1:16" hidden="1" outlineLevel="1" collapsed="1">
      <c r="A56" s="9">
        <v>41913</v>
      </c>
      <c r="B56" s="46">
        <v>14.441599999999999</v>
      </c>
      <c r="C56" s="46">
        <v>7.0121000000000002</v>
      </c>
      <c r="D56" s="46">
        <v>15.383900000000001</v>
      </c>
      <c r="E56" s="46">
        <v>14.680899999999999</v>
      </c>
      <c r="F56" s="46">
        <v>16.081099999999999</v>
      </c>
      <c r="G56" s="46">
        <v>18.6509</v>
      </c>
      <c r="H56" s="46">
        <v>11.1319</v>
      </c>
      <c r="I56" s="46">
        <v>19.261299999999999</v>
      </c>
      <c r="J56" s="46">
        <v>19.546399999999998</v>
      </c>
      <c r="K56" s="46">
        <v>24.085100000000001</v>
      </c>
      <c r="L56" s="46">
        <v>7.6021999999999998</v>
      </c>
      <c r="M56" s="46">
        <v>2.2263000000000002</v>
      </c>
      <c r="N56" s="46">
        <v>7.9002999999999997</v>
      </c>
      <c r="O56" s="46">
        <v>9.2410999999999994</v>
      </c>
      <c r="P56" s="46">
        <v>4.5709999999999997</v>
      </c>
    </row>
    <row r="57" spans="1:16" hidden="1" outlineLevel="1" collapsed="1">
      <c r="A57" s="9">
        <v>41944</v>
      </c>
      <c r="B57" s="46">
        <v>14.432399999999999</v>
      </c>
      <c r="C57" s="46">
        <v>8.1012000000000004</v>
      </c>
      <c r="D57" s="46">
        <v>15.497199999999999</v>
      </c>
      <c r="E57" s="46">
        <v>14.4938</v>
      </c>
      <c r="F57" s="46">
        <v>14.347099999999999</v>
      </c>
      <c r="G57" s="46">
        <v>18.240100000000002</v>
      </c>
      <c r="H57" s="46">
        <v>12.1297</v>
      </c>
      <c r="I57" s="46">
        <v>18.858699999999999</v>
      </c>
      <c r="J57" s="46">
        <v>19.630199999999999</v>
      </c>
      <c r="K57" s="46">
        <v>15.8795</v>
      </c>
      <c r="L57" s="46">
        <v>7.5823</v>
      </c>
      <c r="M57" s="46">
        <v>2.0034999999999998</v>
      </c>
      <c r="N57" s="46">
        <v>7.7824</v>
      </c>
      <c r="O57" s="46">
        <v>9.6600999999999999</v>
      </c>
      <c r="P57" s="46">
        <v>9.25</v>
      </c>
    </row>
    <row r="58" spans="1:16" hidden="1" outlineLevel="1" collapsed="1">
      <c r="A58" s="9">
        <v>41974</v>
      </c>
      <c r="B58" s="46">
        <v>13.3969</v>
      </c>
      <c r="C58" s="46">
        <v>3.6736</v>
      </c>
      <c r="D58" s="46">
        <v>15.7423</v>
      </c>
      <c r="E58" s="46">
        <v>14.017899999999999</v>
      </c>
      <c r="F58" s="46">
        <v>13.9948</v>
      </c>
      <c r="G58" s="46">
        <v>16.968499999999999</v>
      </c>
      <c r="H58" s="46">
        <v>4.9165999999999999</v>
      </c>
      <c r="I58" s="46">
        <v>19.351400000000002</v>
      </c>
      <c r="J58" s="46">
        <v>19.6645</v>
      </c>
      <c r="K58" s="46">
        <v>17.3154</v>
      </c>
      <c r="L58" s="46">
        <v>7.3480999999999996</v>
      </c>
      <c r="M58" s="46">
        <v>1.4112</v>
      </c>
      <c r="N58" s="46">
        <v>7.7473999999999998</v>
      </c>
      <c r="O58" s="46">
        <v>9.5937999999999999</v>
      </c>
      <c r="P58" s="46">
        <v>8.6135000000000002</v>
      </c>
    </row>
    <row r="59" spans="1:16" hidden="1" outlineLevel="1" collapsed="1">
      <c r="A59" s="9">
        <v>42005</v>
      </c>
      <c r="B59" s="46">
        <v>13.4894</v>
      </c>
      <c r="C59" s="46">
        <v>4.3117000000000001</v>
      </c>
      <c r="D59" s="46">
        <v>15.2417</v>
      </c>
      <c r="E59" s="46">
        <v>14.444699999999999</v>
      </c>
      <c r="F59" s="46">
        <v>18.188099999999999</v>
      </c>
      <c r="G59" s="46">
        <v>16.540600000000001</v>
      </c>
      <c r="H59" s="46">
        <v>5.5727000000000002</v>
      </c>
      <c r="I59" s="46">
        <v>18.351099999999999</v>
      </c>
      <c r="J59" s="46">
        <v>20.199400000000001</v>
      </c>
      <c r="K59" s="46">
        <v>18.330200000000001</v>
      </c>
      <c r="L59" s="46">
        <v>7.8391000000000002</v>
      </c>
      <c r="M59" s="46">
        <v>1.2206999999999999</v>
      </c>
      <c r="N59" s="46">
        <v>7.6367000000000003</v>
      </c>
      <c r="O59" s="46">
        <v>10.533799999999999</v>
      </c>
      <c r="P59" s="46">
        <v>4.2973999999999997</v>
      </c>
    </row>
    <row r="60" spans="1:16" hidden="1" outlineLevel="1" collapsed="1">
      <c r="A60" s="9">
        <v>42036</v>
      </c>
      <c r="B60" s="46">
        <v>14.599500000000001</v>
      </c>
      <c r="C60" s="46">
        <v>2.8020999999999998</v>
      </c>
      <c r="D60" s="46">
        <v>16.041</v>
      </c>
      <c r="E60" s="46">
        <v>15.6839</v>
      </c>
      <c r="F60" s="46">
        <v>19.483899999999998</v>
      </c>
      <c r="G60" s="46">
        <v>18.191500000000001</v>
      </c>
      <c r="H60" s="46">
        <v>3.8157999999999999</v>
      </c>
      <c r="I60" s="46">
        <v>19.2499</v>
      </c>
      <c r="J60" s="46">
        <v>20.509499999999999</v>
      </c>
      <c r="K60" s="46">
        <v>20.109000000000002</v>
      </c>
      <c r="L60" s="46">
        <v>7.3746</v>
      </c>
      <c r="M60" s="46">
        <v>1.6981999999999999</v>
      </c>
      <c r="N60" s="46">
        <v>7.1727999999999996</v>
      </c>
      <c r="O60" s="46">
        <v>10.6709</v>
      </c>
      <c r="P60" s="46">
        <v>8.4769000000000005</v>
      </c>
    </row>
    <row r="61" spans="1:16" hidden="1" outlineLevel="1" collapsed="1">
      <c r="A61" s="9">
        <v>42064</v>
      </c>
      <c r="B61" s="46">
        <v>14.069599999999999</v>
      </c>
      <c r="C61" s="46">
        <v>3.7549000000000001</v>
      </c>
      <c r="D61" s="46">
        <v>15.843</v>
      </c>
      <c r="E61" s="46">
        <v>14.968</v>
      </c>
      <c r="F61" s="46">
        <v>14.55</v>
      </c>
      <c r="G61" s="46">
        <v>17.468399999999999</v>
      </c>
      <c r="H61" s="46">
        <v>4.3276000000000003</v>
      </c>
      <c r="I61" s="46">
        <v>19.661000000000001</v>
      </c>
      <c r="J61" s="46">
        <v>21.2605</v>
      </c>
      <c r="K61" s="46">
        <v>14.55</v>
      </c>
      <c r="L61" s="46">
        <v>8.1529000000000007</v>
      </c>
      <c r="M61" s="46">
        <v>2.1528999999999998</v>
      </c>
      <c r="N61" s="46">
        <v>8.0901999999999994</v>
      </c>
      <c r="O61" s="46">
        <v>10.361000000000001</v>
      </c>
      <c r="P61" s="46" t="s">
        <v>123</v>
      </c>
    </row>
    <row r="62" spans="1:16" hidden="1" outlineLevel="1" collapsed="1">
      <c r="A62" s="9">
        <v>42095</v>
      </c>
      <c r="B62" s="46">
        <v>16.016200000000001</v>
      </c>
      <c r="C62" s="46">
        <v>3.1396999999999999</v>
      </c>
      <c r="D62" s="46">
        <v>18.238700000000001</v>
      </c>
      <c r="E62" s="46">
        <v>18.1647</v>
      </c>
      <c r="F62" s="46">
        <v>19.415500000000002</v>
      </c>
      <c r="G62" s="46">
        <v>20.4313</v>
      </c>
      <c r="H62" s="46">
        <v>4.4942000000000002</v>
      </c>
      <c r="I62" s="46">
        <v>22.234500000000001</v>
      </c>
      <c r="J62" s="46">
        <v>25.268599999999999</v>
      </c>
      <c r="K62" s="46">
        <v>19.466999999999999</v>
      </c>
      <c r="L62" s="46">
        <v>8.6991999999999994</v>
      </c>
      <c r="M62" s="46">
        <v>1.4931000000000001</v>
      </c>
      <c r="N62" s="46">
        <v>7.9974999999999996</v>
      </c>
      <c r="O62" s="46">
        <v>13.0609</v>
      </c>
      <c r="P62" s="46">
        <v>3</v>
      </c>
    </row>
    <row r="63" spans="1:16" hidden="1" outlineLevel="1" collapsed="1">
      <c r="A63" s="9">
        <v>42125</v>
      </c>
      <c r="B63" s="46">
        <v>16.1936</v>
      </c>
      <c r="C63" s="46">
        <v>1.7796000000000001</v>
      </c>
      <c r="D63" s="46">
        <v>19.862200000000001</v>
      </c>
      <c r="E63" s="46">
        <v>19.169499999999999</v>
      </c>
      <c r="F63" s="46">
        <v>18.949300000000001</v>
      </c>
      <c r="G63" s="46">
        <v>18.787199999999999</v>
      </c>
      <c r="H63" s="46">
        <v>1.8514999999999999</v>
      </c>
      <c r="I63" s="46">
        <v>22.6996</v>
      </c>
      <c r="J63" s="46">
        <v>25.857399999999998</v>
      </c>
      <c r="K63" s="46">
        <v>18.949300000000001</v>
      </c>
      <c r="L63" s="46">
        <v>8.8025000000000002</v>
      </c>
      <c r="M63" s="46">
        <v>1.5149999999999999</v>
      </c>
      <c r="N63" s="46">
        <v>7.4859999999999998</v>
      </c>
      <c r="O63" s="46">
        <v>13.070499999999999</v>
      </c>
      <c r="P63" s="46" t="s">
        <v>123</v>
      </c>
    </row>
    <row r="64" spans="1:16" hidden="1" outlineLevel="1" collapsed="1">
      <c r="A64" s="9">
        <v>42156</v>
      </c>
      <c r="B64" s="46">
        <v>14.332599999999999</v>
      </c>
      <c r="C64" s="46">
        <v>3.7284000000000002</v>
      </c>
      <c r="D64" s="46">
        <v>16.0015</v>
      </c>
      <c r="E64" s="46">
        <v>16.7927</v>
      </c>
      <c r="F64" s="46">
        <v>18.591999999999999</v>
      </c>
      <c r="G64" s="46">
        <v>18.217099999999999</v>
      </c>
      <c r="H64" s="46">
        <v>4.6780999999999997</v>
      </c>
      <c r="I64" s="46">
        <v>20.502099999999999</v>
      </c>
      <c r="J64" s="46">
        <v>23.858699999999999</v>
      </c>
      <c r="K64" s="46">
        <v>19.0258</v>
      </c>
      <c r="L64" s="46">
        <v>8.0562000000000005</v>
      </c>
      <c r="M64" s="46">
        <v>1.2768999999999999</v>
      </c>
      <c r="N64" s="46">
        <v>7.6372999999999998</v>
      </c>
      <c r="O64" s="46">
        <v>11.4374</v>
      </c>
      <c r="P64" s="46">
        <v>3.1</v>
      </c>
    </row>
    <row r="65" spans="1:16" hidden="1" outlineLevel="1" collapsed="1">
      <c r="A65" s="9">
        <v>42186</v>
      </c>
      <c r="B65" s="46">
        <v>14.2003</v>
      </c>
      <c r="C65" s="46">
        <v>3.1133999999999999</v>
      </c>
      <c r="D65" s="46">
        <v>16.4177</v>
      </c>
      <c r="E65" s="46">
        <v>16.323899999999998</v>
      </c>
      <c r="F65" s="46">
        <v>16.065899999999999</v>
      </c>
      <c r="G65" s="46">
        <v>17.7102</v>
      </c>
      <c r="H65" s="46">
        <v>3.5238999999999998</v>
      </c>
      <c r="I65" s="46">
        <v>20.4709</v>
      </c>
      <c r="J65" s="46">
        <v>22.797899999999998</v>
      </c>
      <c r="K65" s="46">
        <v>18.391100000000002</v>
      </c>
      <c r="L65" s="46">
        <v>6.9615</v>
      </c>
      <c r="M65" s="46">
        <v>2.0562</v>
      </c>
      <c r="N65" s="46">
        <v>7.1318000000000001</v>
      </c>
      <c r="O65" s="46">
        <v>9.7326999999999995</v>
      </c>
      <c r="P65" s="46">
        <v>5.0913000000000004</v>
      </c>
    </row>
    <row r="66" spans="1:16" hidden="1" outlineLevel="1" collapsed="1">
      <c r="A66" s="9">
        <v>42217</v>
      </c>
      <c r="B66" s="46">
        <v>13.2567</v>
      </c>
      <c r="C66" s="46">
        <v>2.6619000000000002</v>
      </c>
      <c r="D66" s="46">
        <v>15.5654</v>
      </c>
      <c r="E66" s="46">
        <v>17.429099999999998</v>
      </c>
      <c r="F66" s="46">
        <v>19.659800000000001</v>
      </c>
      <c r="G66" s="46">
        <v>16.343599999999999</v>
      </c>
      <c r="H66" s="46">
        <v>2.7564000000000002</v>
      </c>
      <c r="I66" s="46">
        <v>20.6754</v>
      </c>
      <c r="J66" s="46">
        <v>23.1996</v>
      </c>
      <c r="K66" s="46">
        <v>19.7105</v>
      </c>
      <c r="L66" s="46">
        <v>6.6238000000000001</v>
      </c>
      <c r="M66" s="46">
        <v>1.8928</v>
      </c>
      <c r="N66" s="46">
        <v>6.3733000000000004</v>
      </c>
      <c r="O66" s="46">
        <v>10.020099999999999</v>
      </c>
      <c r="P66" s="46">
        <v>3.1</v>
      </c>
    </row>
    <row r="67" spans="1:16" hidden="1" outlineLevel="1" collapsed="1">
      <c r="A67" s="9">
        <v>42248</v>
      </c>
      <c r="B67" s="46">
        <v>12.7186</v>
      </c>
      <c r="C67" s="46">
        <v>3.1829999999999998</v>
      </c>
      <c r="D67" s="46">
        <v>14.154999999999999</v>
      </c>
      <c r="E67" s="46">
        <v>17.219899999999999</v>
      </c>
      <c r="F67" s="46">
        <v>17.080100000000002</v>
      </c>
      <c r="G67" s="46">
        <v>17.158799999999999</v>
      </c>
      <c r="H67" s="46">
        <v>4.0149999999999997</v>
      </c>
      <c r="I67" s="46">
        <v>19.780100000000001</v>
      </c>
      <c r="J67" s="46">
        <v>22.930700000000002</v>
      </c>
      <c r="K67" s="46">
        <v>18.789000000000001</v>
      </c>
      <c r="L67" s="46">
        <v>6.6319999999999997</v>
      </c>
      <c r="M67" s="46">
        <v>1.4503999999999999</v>
      </c>
      <c r="N67" s="46">
        <v>7.0552000000000001</v>
      </c>
      <c r="O67" s="46">
        <v>9.6027000000000005</v>
      </c>
      <c r="P67" s="46">
        <v>7.8</v>
      </c>
    </row>
    <row r="68" spans="1:16" hidden="1" outlineLevel="1" collapsed="1">
      <c r="A68" s="9">
        <v>42278</v>
      </c>
      <c r="B68" s="46">
        <v>13.131</v>
      </c>
      <c r="C68" s="46">
        <v>2.7766000000000002</v>
      </c>
      <c r="D68" s="46">
        <v>15.545299999999999</v>
      </c>
      <c r="E68" s="46">
        <v>17.599</v>
      </c>
      <c r="F68" s="46">
        <v>18.520600000000002</v>
      </c>
      <c r="G68" s="46">
        <v>16.795200000000001</v>
      </c>
      <c r="H68" s="46">
        <v>3.5022000000000002</v>
      </c>
      <c r="I68" s="46">
        <v>20.1568</v>
      </c>
      <c r="J68" s="46">
        <v>21.6966</v>
      </c>
      <c r="K68" s="46">
        <v>19.114999999999998</v>
      </c>
      <c r="L68" s="46">
        <v>5.9420999999999999</v>
      </c>
      <c r="M68" s="46">
        <v>1.2114</v>
      </c>
      <c r="N68" s="46">
        <v>6.7762000000000002</v>
      </c>
      <c r="O68" s="46">
        <v>9.3109000000000002</v>
      </c>
      <c r="P68" s="46">
        <v>6.6778000000000004</v>
      </c>
    </row>
    <row r="69" spans="1:16" hidden="1" outlineLevel="1" collapsed="1">
      <c r="A69" s="9">
        <v>42309</v>
      </c>
      <c r="B69" s="46">
        <v>12.069900000000001</v>
      </c>
      <c r="C69" s="46">
        <v>2.2719999999999998</v>
      </c>
      <c r="D69" s="46">
        <v>15.1716</v>
      </c>
      <c r="E69" s="46">
        <v>15.1793</v>
      </c>
      <c r="F69" s="46">
        <v>17.8675</v>
      </c>
      <c r="G69" s="46">
        <v>15.5975</v>
      </c>
      <c r="H69" s="46">
        <v>2.6810999999999998</v>
      </c>
      <c r="I69" s="46">
        <v>20.197199999999999</v>
      </c>
      <c r="J69" s="46">
        <v>21.701499999999999</v>
      </c>
      <c r="K69" s="46">
        <v>17.8675</v>
      </c>
      <c r="L69" s="46">
        <v>6.1592000000000002</v>
      </c>
      <c r="M69" s="46">
        <v>1.2957000000000001</v>
      </c>
      <c r="N69" s="46">
        <v>7.0076999999999998</v>
      </c>
      <c r="O69" s="46">
        <v>8.5428999999999995</v>
      </c>
      <c r="P69" s="46" t="s">
        <v>123</v>
      </c>
    </row>
    <row r="70" spans="1:16" hidden="1" outlineLevel="1" collapsed="1">
      <c r="A70" s="9">
        <v>42339</v>
      </c>
      <c r="B70" s="46">
        <v>11.6736</v>
      </c>
      <c r="C70" s="46">
        <v>2.7290000000000001</v>
      </c>
      <c r="D70" s="46">
        <v>14.4064</v>
      </c>
      <c r="E70" s="46">
        <v>16.2483</v>
      </c>
      <c r="F70" s="46">
        <v>12.148400000000001</v>
      </c>
      <c r="G70" s="46">
        <v>16.170999999999999</v>
      </c>
      <c r="H70" s="46">
        <v>3.9958999999999998</v>
      </c>
      <c r="I70" s="46">
        <v>20.008099999999999</v>
      </c>
      <c r="J70" s="46">
        <v>21.704000000000001</v>
      </c>
      <c r="K70" s="46">
        <v>13.8788</v>
      </c>
      <c r="L70" s="46">
        <v>5.9063999999999997</v>
      </c>
      <c r="M70" s="46">
        <v>1.1094999999999999</v>
      </c>
      <c r="N70" s="46">
        <v>7.3038999999999996</v>
      </c>
      <c r="O70" s="46">
        <v>8.7866999999999997</v>
      </c>
      <c r="P70" s="46">
        <v>7.9595000000000002</v>
      </c>
    </row>
    <row r="71" spans="1:16" hidden="1" outlineLevel="1" collapsed="1">
      <c r="A71" s="9">
        <v>42370</v>
      </c>
      <c r="B71" s="46">
        <v>10.8765</v>
      </c>
      <c r="C71" s="46">
        <v>2.1717</v>
      </c>
      <c r="D71" s="46">
        <v>14.315799999999999</v>
      </c>
      <c r="E71" s="46">
        <v>16.226500000000001</v>
      </c>
      <c r="F71" s="46">
        <v>16.3154</v>
      </c>
      <c r="G71" s="46">
        <v>14.782</v>
      </c>
      <c r="H71" s="46">
        <v>2.7414999999999998</v>
      </c>
      <c r="I71" s="46">
        <v>19.4391</v>
      </c>
      <c r="J71" s="46">
        <v>21.4009</v>
      </c>
      <c r="K71" s="46">
        <v>20.181799999999999</v>
      </c>
      <c r="L71" s="46">
        <v>5.2523</v>
      </c>
      <c r="M71" s="46">
        <v>1.4098999999999999</v>
      </c>
      <c r="N71" s="46">
        <v>6.7779999999999996</v>
      </c>
      <c r="O71" s="46">
        <v>8.1639999999999997</v>
      </c>
      <c r="P71" s="46">
        <v>8.2881</v>
      </c>
    </row>
    <row r="72" spans="1:16" hidden="1" outlineLevel="1" collapsed="1">
      <c r="A72" s="9">
        <v>42401</v>
      </c>
      <c r="B72" s="46">
        <v>12.7646</v>
      </c>
      <c r="C72" s="46">
        <v>4.0308000000000002</v>
      </c>
      <c r="D72" s="46">
        <v>13.711399999999999</v>
      </c>
      <c r="E72" s="46">
        <v>17.292300000000001</v>
      </c>
      <c r="F72" s="46">
        <v>18.2408</v>
      </c>
      <c r="G72" s="46">
        <v>17.811699999999998</v>
      </c>
      <c r="H72" s="46">
        <v>6.0705999999999998</v>
      </c>
      <c r="I72" s="46">
        <v>19.290800000000001</v>
      </c>
      <c r="J72" s="46">
        <v>20.6858</v>
      </c>
      <c r="K72" s="46">
        <v>18.330400000000001</v>
      </c>
      <c r="L72" s="46">
        <v>5.6821000000000002</v>
      </c>
      <c r="M72" s="46">
        <v>1.9343999999999999</v>
      </c>
      <c r="N72" s="46">
        <v>6.2557999999999998</v>
      </c>
      <c r="O72" s="46">
        <v>8.3490000000000002</v>
      </c>
      <c r="P72" s="46">
        <v>4</v>
      </c>
    </row>
    <row r="73" spans="1:16" hidden="1" outlineLevel="1" collapsed="1">
      <c r="A73" s="9">
        <v>42430</v>
      </c>
      <c r="B73" s="46">
        <v>13.7765</v>
      </c>
      <c r="C73" s="46">
        <v>7.8636999999999997</v>
      </c>
      <c r="D73" s="46">
        <v>14.1678</v>
      </c>
      <c r="E73" s="46">
        <v>15.577400000000001</v>
      </c>
      <c r="F73" s="46">
        <v>12.076499999999999</v>
      </c>
      <c r="G73" s="46">
        <v>17.8812</v>
      </c>
      <c r="H73" s="46">
        <v>10.025399999999999</v>
      </c>
      <c r="I73" s="46">
        <v>18.6435</v>
      </c>
      <c r="J73" s="46">
        <v>19.747800000000002</v>
      </c>
      <c r="K73" s="46">
        <v>16.265999999999998</v>
      </c>
      <c r="L73" s="46">
        <v>6.2561</v>
      </c>
      <c r="M73" s="46">
        <v>2.3210000000000002</v>
      </c>
      <c r="N73" s="46">
        <v>6.4386000000000001</v>
      </c>
      <c r="O73" s="46">
        <v>7.3368000000000002</v>
      </c>
      <c r="P73" s="46">
        <v>6.1428000000000003</v>
      </c>
    </row>
    <row r="74" spans="1:16" hidden="1" outlineLevel="1" collapsed="1">
      <c r="A74" s="9">
        <v>42461</v>
      </c>
      <c r="B74" s="46">
        <v>13.251799999999999</v>
      </c>
      <c r="C74" s="46">
        <v>8.4556000000000004</v>
      </c>
      <c r="D74" s="46">
        <v>13.5922</v>
      </c>
      <c r="E74" s="46">
        <v>14.8719</v>
      </c>
      <c r="F74" s="46">
        <v>8.5779999999999994</v>
      </c>
      <c r="G74" s="46">
        <v>17.060099999999998</v>
      </c>
      <c r="H74" s="46">
        <v>9.6611999999999991</v>
      </c>
      <c r="I74" s="46">
        <v>18.202500000000001</v>
      </c>
      <c r="J74" s="46">
        <v>18.6572</v>
      </c>
      <c r="K74" s="46">
        <v>17.984100000000002</v>
      </c>
      <c r="L74" s="46">
        <v>6.1685999999999996</v>
      </c>
      <c r="M74" s="46">
        <v>1.7391000000000001</v>
      </c>
      <c r="N74" s="46">
        <v>6.2148000000000003</v>
      </c>
      <c r="O74" s="46">
        <v>7.2024999999999997</v>
      </c>
      <c r="P74" s="46">
        <v>6.4736000000000002</v>
      </c>
    </row>
    <row r="75" spans="1:16" hidden="1" outlineLevel="1" collapsed="1">
      <c r="A75" s="9">
        <v>42491</v>
      </c>
      <c r="B75" s="46">
        <v>12.4694</v>
      </c>
      <c r="C75" s="46">
        <v>4.1813000000000002</v>
      </c>
      <c r="D75" s="46">
        <v>13.514799999999999</v>
      </c>
      <c r="E75" s="46">
        <v>14.603</v>
      </c>
      <c r="F75" s="46">
        <v>16.232700000000001</v>
      </c>
      <c r="G75" s="46">
        <v>16.5777</v>
      </c>
      <c r="H75" s="46">
        <v>5.9379</v>
      </c>
      <c r="I75" s="46">
        <v>18.091899999999999</v>
      </c>
      <c r="J75" s="46">
        <v>18.3979</v>
      </c>
      <c r="K75" s="46">
        <v>17.772200000000002</v>
      </c>
      <c r="L75" s="46">
        <v>5.4202000000000004</v>
      </c>
      <c r="M75" s="46">
        <v>1.4074</v>
      </c>
      <c r="N75" s="46">
        <v>5.7521000000000004</v>
      </c>
      <c r="O75" s="46">
        <v>7.3905000000000003</v>
      </c>
      <c r="P75" s="46">
        <v>7.6298000000000004</v>
      </c>
    </row>
    <row r="76" spans="1:16" hidden="1" outlineLevel="1" collapsed="1">
      <c r="A76" s="9">
        <v>42522</v>
      </c>
      <c r="B76" s="46">
        <v>11.6051</v>
      </c>
      <c r="C76" s="46">
        <v>4.6654</v>
      </c>
      <c r="D76" s="46">
        <v>12.7896</v>
      </c>
      <c r="E76" s="46">
        <v>13.555899999999999</v>
      </c>
      <c r="F76" s="46">
        <v>16.990400000000001</v>
      </c>
      <c r="G76" s="46">
        <v>15.7866</v>
      </c>
      <c r="H76" s="46">
        <v>6.6189999999999998</v>
      </c>
      <c r="I76" s="46">
        <v>17.504899999999999</v>
      </c>
      <c r="J76" s="46">
        <v>18.429600000000001</v>
      </c>
      <c r="K76" s="46">
        <v>18.360700000000001</v>
      </c>
      <c r="L76" s="46">
        <v>5.1656000000000004</v>
      </c>
      <c r="M76" s="46">
        <v>1.1893</v>
      </c>
      <c r="N76" s="46">
        <v>5.6856999999999998</v>
      </c>
      <c r="O76" s="46">
        <v>6.4913999999999996</v>
      </c>
      <c r="P76" s="46">
        <v>6.9085000000000001</v>
      </c>
    </row>
    <row r="77" spans="1:16" hidden="1" outlineLevel="1" collapsed="1">
      <c r="A77" s="9">
        <v>42552</v>
      </c>
      <c r="B77" s="46">
        <v>10.8942</v>
      </c>
      <c r="C77" s="46">
        <v>4.9516999999999998</v>
      </c>
      <c r="D77" s="46">
        <v>12.1028</v>
      </c>
      <c r="E77" s="46">
        <v>15.0403</v>
      </c>
      <c r="F77" s="46">
        <v>10.348000000000001</v>
      </c>
      <c r="G77" s="46">
        <v>14.9358</v>
      </c>
      <c r="H77" s="46">
        <v>7.5923999999999996</v>
      </c>
      <c r="I77" s="46">
        <v>16.712499999999999</v>
      </c>
      <c r="J77" s="46">
        <v>18.060500000000001</v>
      </c>
      <c r="K77" s="46">
        <v>17.782699999999998</v>
      </c>
      <c r="L77" s="46">
        <v>4.3436000000000003</v>
      </c>
      <c r="M77" s="46">
        <v>1.0056</v>
      </c>
      <c r="N77" s="46">
        <v>5.1619000000000002</v>
      </c>
      <c r="O77" s="46">
        <v>6.8707000000000003</v>
      </c>
      <c r="P77" s="46">
        <v>5.7983000000000002</v>
      </c>
    </row>
    <row r="78" spans="1:16" hidden="1" outlineLevel="1" collapsed="1">
      <c r="A78" s="9">
        <v>42583</v>
      </c>
      <c r="B78" s="46">
        <v>10.5143</v>
      </c>
      <c r="C78" s="46">
        <v>3.7040000000000002</v>
      </c>
      <c r="D78" s="46">
        <v>12.4993</v>
      </c>
      <c r="E78" s="46">
        <v>14.1905</v>
      </c>
      <c r="F78" s="46">
        <v>12.0763</v>
      </c>
      <c r="G78" s="46">
        <v>13.9146</v>
      </c>
      <c r="H78" s="46">
        <v>4.8981000000000003</v>
      </c>
      <c r="I78" s="46">
        <v>16.9544</v>
      </c>
      <c r="J78" s="46">
        <v>17.874700000000001</v>
      </c>
      <c r="K78" s="46">
        <v>18.0945</v>
      </c>
      <c r="L78" s="46">
        <v>4.0605000000000002</v>
      </c>
      <c r="M78" s="46">
        <v>1.137</v>
      </c>
      <c r="N78" s="46">
        <v>4.8529</v>
      </c>
      <c r="O78" s="46">
        <v>5.4379</v>
      </c>
      <c r="P78" s="46">
        <v>5.4405999999999999</v>
      </c>
    </row>
    <row r="79" spans="1:16" hidden="1" outlineLevel="1" collapsed="1">
      <c r="A79" s="9">
        <v>42614</v>
      </c>
      <c r="B79" s="46">
        <v>10.3552</v>
      </c>
      <c r="C79" s="46">
        <v>3.2900999999999998</v>
      </c>
      <c r="D79" s="46">
        <v>12.01</v>
      </c>
      <c r="E79" s="46">
        <v>14.2301</v>
      </c>
      <c r="F79" s="46">
        <v>9.1995000000000005</v>
      </c>
      <c r="G79" s="46">
        <v>14.2385</v>
      </c>
      <c r="H79" s="46">
        <v>4.9794</v>
      </c>
      <c r="I79" s="46">
        <v>16.6005</v>
      </c>
      <c r="J79" s="46">
        <v>17.046099999999999</v>
      </c>
      <c r="K79" s="46">
        <v>17.511700000000001</v>
      </c>
      <c r="L79" s="46">
        <v>4.1513999999999998</v>
      </c>
      <c r="M79" s="46">
        <v>1.0891999999999999</v>
      </c>
      <c r="N79" s="46">
        <v>5.0313999999999997</v>
      </c>
      <c r="O79" s="46">
        <v>6.1924999999999999</v>
      </c>
      <c r="P79" s="46">
        <v>7.4851999999999999</v>
      </c>
    </row>
    <row r="80" spans="1:16" hidden="1" outlineLevel="1" collapsed="1">
      <c r="A80" s="9">
        <v>42644</v>
      </c>
      <c r="B80" s="46">
        <v>10.1556</v>
      </c>
      <c r="C80" s="46">
        <v>3.6168</v>
      </c>
      <c r="D80" s="46">
        <v>12.1211</v>
      </c>
      <c r="E80" s="46">
        <v>13.4267</v>
      </c>
      <c r="F80" s="46">
        <v>14.6548</v>
      </c>
      <c r="G80" s="46">
        <v>14.1496</v>
      </c>
      <c r="H80" s="46">
        <v>5.7553000000000001</v>
      </c>
      <c r="I80" s="46">
        <v>16.558599999999998</v>
      </c>
      <c r="J80" s="46">
        <v>16.979600000000001</v>
      </c>
      <c r="K80" s="46">
        <v>16.705100000000002</v>
      </c>
      <c r="L80" s="46">
        <v>4.2240000000000002</v>
      </c>
      <c r="M80" s="46">
        <v>1.1787000000000001</v>
      </c>
      <c r="N80" s="46">
        <v>5.0799000000000003</v>
      </c>
      <c r="O80" s="46">
        <v>7.0804999999999998</v>
      </c>
      <c r="P80" s="46">
        <v>6.6353</v>
      </c>
    </row>
    <row r="81" spans="1:16" hidden="1" outlineLevel="1" collapsed="1">
      <c r="A81" s="9">
        <v>42675</v>
      </c>
      <c r="B81" s="46">
        <v>11.090999999999999</v>
      </c>
      <c r="C81" s="46">
        <v>4.4791999999999996</v>
      </c>
      <c r="D81" s="46">
        <v>12.391500000000001</v>
      </c>
      <c r="E81" s="46">
        <v>13.5692</v>
      </c>
      <c r="F81" s="46">
        <v>18.1511</v>
      </c>
      <c r="G81" s="46">
        <v>14.907</v>
      </c>
      <c r="H81" s="46">
        <v>6.2683</v>
      </c>
      <c r="I81" s="46">
        <v>16.791599999999999</v>
      </c>
      <c r="J81" s="46">
        <v>18.386299999999999</v>
      </c>
      <c r="K81" s="46">
        <v>18.172599999999999</v>
      </c>
      <c r="L81" s="46">
        <v>4.7763999999999998</v>
      </c>
      <c r="M81" s="46">
        <v>1.1233</v>
      </c>
      <c r="N81" s="46">
        <v>5.1605999999999996</v>
      </c>
      <c r="O81" s="46">
        <v>7.0551000000000004</v>
      </c>
      <c r="P81" s="46">
        <v>8.4610000000000003</v>
      </c>
    </row>
    <row r="82" spans="1:16" hidden="1" outlineLevel="1" collapsed="1">
      <c r="A82" s="9">
        <v>42705</v>
      </c>
      <c r="B82" s="46">
        <v>10.908300000000001</v>
      </c>
      <c r="C82" s="46">
        <v>4.6712999999999996</v>
      </c>
      <c r="D82" s="46">
        <v>12.054500000000001</v>
      </c>
      <c r="E82" s="46">
        <v>13.2163</v>
      </c>
      <c r="F82" s="46">
        <v>11.041600000000001</v>
      </c>
      <c r="G82" s="46">
        <v>14.502599999999999</v>
      </c>
      <c r="H82" s="46">
        <v>5.8879000000000001</v>
      </c>
      <c r="I82" s="46">
        <v>16.681100000000001</v>
      </c>
      <c r="J82" s="46">
        <v>18.049700000000001</v>
      </c>
      <c r="K82" s="46">
        <v>18.386299999999999</v>
      </c>
      <c r="L82" s="46">
        <v>5.2095000000000002</v>
      </c>
      <c r="M82" s="46">
        <v>1.2057</v>
      </c>
      <c r="N82" s="46">
        <v>5.2171000000000003</v>
      </c>
      <c r="O82" s="46">
        <v>7.2092999999999998</v>
      </c>
      <c r="P82" s="46">
        <v>9.8101000000000003</v>
      </c>
    </row>
    <row r="83" spans="1:16" hidden="1" outlineLevel="1" collapsed="1">
      <c r="A83" s="9">
        <v>42736</v>
      </c>
      <c r="B83" s="46">
        <v>11.2027</v>
      </c>
      <c r="C83" s="46">
        <v>5.1138000000000003</v>
      </c>
      <c r="D83" s="46">
        <v>12.029</v>
      </c>
      <c r="E83" s="46">
        <v>13.721399999999999</v>
      </c>
      <c r="F83" s="46">
        <v>13.7624</v>
      </c>
      <c r="G83" s="46">
        <v>15.5991</v>
      </c>
      <c r="H83" s="46">
        <v>7.4023000000000003</v>
      </c>
      <c r="I83" s="46">
        <v>17.2864</v>
      </c>
      <c r="J83" s="46">
        <v>17.7028</v>
      </c>
      <c r="K83" s="46">
        <v>20.019300000000001</v>
      </c>
      <c r="L83" s="46">
        <v>4.5294999999999996</v>
      </c>
      <c r="M83" s="46">
        <v>1.2359</v>
      </c>
      <c r="N83" s="46">
        <v>4.7248000000000001</v>
      </c>
      <c r="O83" s="46">
        <v>6.5796000000000001</v>
      </c>
      <c r="P83" s="46">
        <v>7.3068999999999997</v>
      </c>
    </row>
    <row r="84" spans="1:16" hidden="1" outlineLevel="1" collapsed="1">
      <c r="A84" s="9">
        <v>42767</v>
      </c>
      <c r="B84" s="46">
        <v>9.6288</v>
      </c>
      <c r="C84" s="46">
        <v>2.7770999999999999</v>
      </c>
      <c r="D84" s="46">
        <v>11.0588</v>
      </c>
      <c r="E84" s="46">
        <v>13.4893</v>
      </c>
      <c r="F84" s="46">
        <v>17.2193</v>
      </c>
      <c r="G84" s="46">
        <v>13.8185</v>
      </c>
      <c r="H84" s="46">
        <v>4.6562999999999999</v>
      </c>
      <c r="I84" s="46">
        <v>15.5379</v>
      </c>
      <c r="J84" s="46">
        <v>17.487500000000001</v>
      </c>
      <c r="K84" s="46">
        <v>17.2193</v>
      </c>
      <c r="L84" s="46">
        <v>3.8262</v>
      </c>
      <c r="M84" s="46">
        <v>0.97860000000000003</v>
      </c>
      <c r="N84" s="46">
        <v>4.2614999999999998</v>
      </c>
      <c r="O84" s="46">
        <v>6.8080999999999996</v>
      </c>
      <c r="P84" s="46" t="s">
        <v>123</v>
      </c>
    </row>
    <row r="85" spans="1:16" hidden="1" outlineLevel="1" collapsed="1">
      <c r="A85" s="9">
        <v>42795</v>
      </c>
      <c r="B85" s="46">
        <v>9.9939999999999998</v>
      </c>
      <c r="C85" s="46">
        <v>4.0655999999999999</v>
      </c>
      <c r="D85" s="46">
        <v>11.7239</v>
      </c>
      <c r="E85" s="46">
        <v>13.647399999999999</v>
      </c>
      <c r="F85" s="46">
        <v>16.723800000000001</v>
      </c>
      <c r="G85" s="46">
        <v>13.596399999999999</v>
      </c>
      <c r="H85" s="46">
        <v>6.3396999999999997</v>
      </c>
      <c r="I85" s="46">
        <v>15.4238</v>
      </c>
      <c r="J85" s="46">
        <v>17.238900000000001</v>
      </c>
      <c r="K85" s="46">
        <v>18.028199999999998</v>
      </c>
      <c r="L85" s="46">
        <v>3.4588999999999999</v>
      </c>
      <c r="M85" s="46">
        <v>1.0587</v>
      </c>
      <c r="N85" s="46">
        <v>4.2629999999999999</v>
      </c>
      <c r="O85" s="46">
        <v>5.8528000000000002</v>
      </c>
      <c r="P85" s="46">
        <v>5.5572999999999997</v>
      </c>
    </row>
    <row r="86" spans="1:16" hidden="1" outlineLevel="1" collapsed="1">
      <c r="A86" s="9">
        <v>42826</v>
      </c>
      <c r="B86" s="46">
        <v>9.6521000000000008</v>
      </c>
      <c r="C86" s="46">
        <v>4.8945999999999996</v>
      </c>
      <c r="D86" s="46">
        <v>10.903499999999999</v>
      </c>
      <c r="E86" s="46">
        <v>12.832800000000001</v>
      </c>
      <c r="F86" s="46">
        <v>16.000399999999999</v>
      </c>
      <c r="G86" s="46">
        <v>13.0915</v>
      </c>
      <c r="H86" s="46">
        <v>7.0106999999999999</v>
      </c>
      <c r="I86" s="46">
        <v>14.9125</v>
      </c>
      <c r="J86" s="46">
        <v>16.487300000000001</v>
      </c>
      <c r="K86" s="46">
        <v>18.1416</v>
      </c>
      <c r="L86" s="46">
        <v>3.6396000000000002</v>
      </c>
      <c r="M86" s="46">
        <v>1.0389999999999999</v>
      </c>
      <c r="N86" s="46">
        <v>4.226</v>
      </c>
      <c r="O86" s="46">
        <v>5.6977000000000002</v>
      </c>
      <c r="P86" s="46">
        <v>6.7500999999999998</v>
      </c>
    </row>
    <row r="87" spans="1:16" hidden="1" outlineLevel="1" collapsed="1">
      <c r="A87" s="9">
        <v>42856</v>
      </c>
      <c r="B87" s="46">
        <v>8.6656999999999993</v>
      </c>
      <c r="C87" s="46">
        <v>3.2799</v>
      </c>
      <c r="D87" s="46">
        <v>10.1066</v>
      </c>
      <c r="E87" s="46">
        <v>11.479200000000001</v>
      </c>
      <c r="F87" s="46">
        <v>8.1150000000000002</v>
      </c>
      <c r="G87" s="46">
        <v>12.2591</v>
      </c>
      <c r="H87" s="46">
        <v>4.6265999999999998</v>
      </c>
      <c r="I87" s="46">
        <v>14.5151</v>
      </c>
      <c r="J87" s="46">
        <v>16.1158</v>
      </c>
      <c r="K87" s="46">
        <v>12.2271</v>
      </c>
      <c r="L87" s="46">
        <v>3.3357999999999999</v>
      </c>
      <c r="M87" s="46">
        <v>1.0967</v>
      </c>
      <c r="N87" s="46">
        <v>3.6999</v>
      </c>
      <c r="O87" s="46">
        <v>4.9672000000000001</v>
      </c>
      <c r="P87" s="46">
        <v>3.8132999999999999</v>
      </c>
    </row>
    <row r="88" spans="1:16" hidden="1" outlineLevel="1" collapsed="1">
      <c r="A88" s="9">
        <v>42887</v>
      </c>
      <c r="B88" s="46">
        <v>8.6198999999999995</v>
      </c>
      <c r="C88" s="46">
        <v>3.8719999999999999</v>
      </c>
      <c r="D88" s="46">
        <v>9.7451000000000008</v>
      </c>
      <c r="E88" s="46">
        <v>11.397399999999999</v>
      </c>
      <c r="F88" s="46">
        <v>18.2103</v>
      </c>
      <c r="G88" s="46">
        <v>12.5152</v>
      </c>
      <c r="H88" s="46">
        <v>5.6082999999999998</v>
      </c>
      <c r="I88" s="46">
        <v>14.532500000000001</v>
      </c>
      <c r="J88" s="46">
        <v>15.9328</v>
      </c>
      <c r="K88" s="46">
        <v>18.672799999999999</v>
      </c>
      <c r="L88" s="46">
        <v>3.0951</v>
      </c>
      <c r="M88" s="46">
        <v>1.069</v>
      </c>
      <c r="N88" s="46">
        <v>3.2770000000000001</v>
      </c>
      <c r="O88" s="46">
        <v>5.0579999999999998</v>
      </c>
      <c r="P88" s="46">
        <v>4.7024999999999997</v>
      </c>
    </row>
    <row r="89" spans="1:16" hidden="1" outlineLevel="1" collapsed="1">
      <c r="A89" s="9">
        <v>42917</v>
      </c>
      <c r="B89" s="46">
        <v>8.4374000000000002</v>
      </c>
      <c r="C89" s="46">
        <v>2.1457000000000002</v>
      </c>
      <c r="D89" s="46">
        <v>9.9720999999999993</v>
      </c>
      <c r="E89" s="46">
        <v>10.723800000000001</v>
      </c>
      <c r="F89" s="46">
        <v>17.429099999999998</v>
      </c>
      <c r="G89" s="46">
        <v>12.3483</v>
      </c>
      <c r="H89" s="46">
        <v>3.1939000000000002</v>
      </c>
      <c r="I89" s="46">
        <v>14.2715</v>
      </c>
      <c r="J89" s="46">
        <v>15.8444</v>
      </c>
      <c r="K89" s="46">
        <v>18.560199999999998</v>
      </c>
      <c r="L89" s="46">
        <v>3.0501999999999998</v>
      </c>
      <c r="M89" s="46">
        <v>0.9476</v>
      </c>
      <c r="N89" s="46">
        <v>3.3138999999999998</v>
      </c>
      <c r="O89" s="46">
        <v>4.9020999999999999</v>
      </c>
      <c r="P89" s="46">
        <v>1.8222</v>
      </c>
    </row>
    <row r="90" spans="1:16" hidden="1" outlineLevel="1" collapsed="1">
      <c r="A90" s="9">
        <v>42948</v>
      </c>
      <c r="B90" s="46">
        <v>7.8146000000000004</v>
      </c>
      <c r="C90" s="46">
        <v>2.6400999999999999</v>
      </c>
      <c r="D90" s="46">
        <v>9.3249999999999993</v>
      </c>
      <c r="E90" s="46">
        <v>10.0108</v>
      </c>
      <c r="F90" s="46">
        <v>13.862500000000001</v>
      </c>
      <c r="G90" s="46">
        <v>11.1256</v>
      </c>
      <c r="H90" s="46">
        <v>3.6785999999999999</v>
      </c>
      <c r="I90" s="46">
        <v>13.274800000000001</v>
      </c>
      <c r="J90" s="46">
        <v>14.968</v>
      </c>
      <c r="K90" s="46">
        <v>15.563700000000001</v>
      </c>
      <c r="L90" s="46">
        <v>2.8784999999999998</v>
      </c>
      <c r="M90" s="46">
        <v>0.99560000000000004</v>
      </c>
      <c r="N90" s="46">
        <v>3.1183000000000001</v>
      </c>
      <c r="O90" s="46">
        <v>4.5373000000000001</v>
      </c>
      <c r="P90" s="46">
        <v>6.9881000000000002</v>
      </c>
    </row>
    <row r="91" spans="1:16" hidden="1" outlineLevel="1" collapsed="1">
      <c r="A91" s="9">
        <v>42979</v>
      </c>
      <c r="B91" s="46">
        <v>7.3552999999999997</v>
      </c>
      <c r="C91" s="46">
        <v>2.1522999999999999</v>
      </c>
      <c r="D91" s="46">
        <v>9.0267999999999997</v>
      </c>
      <c r="E91" s="46">
        <v>9.9611000000000001</v>
      </c>
      <c r="F91" s="46">
        <v>11.989100000000001</v>
      </c>
      <c r="G91" s="46">
        <v>10.384399999999999</v>
      </c>
      <c r="H91" s="46">
        <v>3.0081000000000002</v>
      </c>
      <c r="I91" s="46">
        <v>12.677099999999999</v>
      </c>
      <c r="J91" s="46">
        <v>14.4872</v>
      </c>
      <c r="K91" s="46">
        <v>18.5623</v>
      </c>
      <c r="L91" s="46">
        <v>2.6896</v>
      </c>
      <c r="M91" s="46">
        <v>0.84650000000000003</v>
      </c>
      <c r="N91" s="46">
        <v>2.9994999999999998</v>
      </c>
      <c r="O91" s="46">
        <v>4.4832999999999998</v>
      </c>
      <c r="P91" s="46">
        <v>7.2127999999999997</v>
      </c>
    </row>
    <row r="92" spans="1:16" hidden="1" outlineLevel="1" collapsed="1">
      <c r="A92" s="9">
        <v>43009</v>
      </c>
      <c r="B92" s="46">
        <v>7.0143000000000004</v>
      </c>
      <c r="C92" s="46">
        <v>2.3763000000000001</v>
      </c>
      <c r="D92" s="46">
        <v>8.3527000000000005</v>
      </c>
      <c r="E92" s="46">
        <v>9.0877999999999997</v>
      </c>
      <c r="F92" s="46">
        <v>17.427700000000002</v>
      </c>
      <c r="G92" s="46">
        <v>10.5746</v>
      </c>
      <c r="H92" s="46">
        <v>3.524</v>
      </c>
      <c r="I92" s="46">
        <v>12.5693</v>
      </c>
      <c r="J92" s="46">
        <v>13.9322</v>
      </c>
      <c r="K92" s="46">
        <v>19.069099999999999</v>
      </c>
      <c r="L92" s="46">
        <v>2.5529999999999999</v>
      </c>
      <c r="M92" s="46">
        <v>0.95230000000000004</v>
      </c>
      <c r="N92" s="46">
        <v>2.7557</v>
      </c>
      <c r="O92" s="46">
        <v>4.0553999999999997</v>
      </c>
      <c r="P92" s="46">
        <v>7.0796000000000001</v>
      </c>
    </row>
    <row r="93" spans="1:16" hidden="1" outlineLevel="1" collapsed="1">
      <c r="A93" s="9">
        <v>43040</v>
      </c>
      <c r="B93" s="46">
        <v>7.7904999999999998</v>
      </c>
      <c r="C93" s="46">
        <v>2.0169999999999999</v>
      </c>
      <c r="D93" s="46">
        <v>9.2266999999999992</v>
      </c>
      <c r="E93" s="46">
        <v>9.9945000000000004</v>
      </c>
      <c r="F93" s="46">
        <v>18.8523</v>
      </c>
      <c r="G93" s="46">
        <v>11.4551</v>
      </c>
      <c r="H93" s="46">
        <v>2.9108999999999998</v>
      </c>
      <c r="I93" s="46">
        <v>13.358599999999999</v>
      </c>
      <c r="J93" s="46">
        <v>14.4884</v>
      </c>
      <c r="K93" s="46">
        <v>19.4406</v>
      </c>
      <c r="L93" s="46">
        <v>2.6006999999999998</v>
      </c>
      <c r="M93" s="46">
        <v>0.97370000000000001</v>
      </c>
      <c r="N93" s="46">
        <v>2.8412000000000002</v>
      </c>
      <c r="O93" s="46">
        <v>4.1595000000000004</v>
      </c>
      <c r="P93" s="46">
        <v>6.9855</v>
      </c>
    </row>
    <row r="94" spans="1:16" hidden="1" outlineLevel="1" collapsed="1">
      <c r="A94" s="9">
        <v>43070</v>
      </c>
      <c r="B94" s="46">
        <v>7.8118999999999996</v>
      </c>
      <c r="C94" s="46">
        <v>2.1861000000000002</v>
      </c>
      <c r="D94" s="46">
        <v>9.2615999999999996</v>
      </c>
      <c r="E94" s="46">
        <v>11.463200000000001</v>
      </c>
      <c r="F94" s="46">
        <v>12.598699999999999</v>
      </c>
      <c r="G94" s="46">
        <v>10.9483</v>
      </c>
      <c r="H94" s="46">
        <v>3.0394999999999999</v>
      </c>
      <c r="I94" s="46">
        <v>12.822800000000001</v>
      </c>
      <c r="J94" s="46">
        <v>16.634899999999998</v>
      </c>
      <c r="K94" s="46">
        <v>18.745799999999999</v>
      </c>
      <c r="L94" s="46">
        <v>2.5619000000000001</v>
      </c>
      <c r="M94" s="46">
        <v>0.91310000000000002</v>
      </c>
      <c r="N94" s="46">
        <v>2.8395000000000001</v>
      </c>
      <c r="O94" s="46">
        <v>4.8437999999999999</v>
      </c>
      <c r="P94" s="46">
        <v>6.8186</v>
      </c>
    </row>
    <row r="95" spans="1:16" hidden="1" outlineLevel="1" collapsed="1">
      <c r="A95" s="9">
        <v>43101</v>
      </c>
      <c r="B95" s="46">
        <v>7.6558999999999999</v>
      </c>
      <c r="C95" s="46">
        <v>3.3483999999999998</v>
      </c>
      <c r="D95" s="46">
        <v>9.0287000000000006</v>
      </c>
      <c r="E95" s="46">
        <v>9.8971</v>
      </c>
      <c r="F95" s="46">
        <v>11.177199999999999</v>
      </c>
      <c r="G95" s="46">
        <v>11.4642</v>
      </c>
      <c r="H95" s="46">
        <v>5.1806999999999999</v>
      </c>
      <c r="I95" s="46">
        <v>13.270099999999999</v>
      </c>
      <c r="J95" s="46">
        <v>16.002400000000002</v>
      </c>
      <c r="K95" s="46">
        <v>17.834599999999998</v>
      </c>
      <c r="L95" s="46">
        <v>2.4218000000000002</v>
      </c>
      <c r="M95" s="46">
        <v>0.98</v>
      </c>
      <c r="N95" s="46">
        <v>2.6526000000000001</v>
      </c>
      <c r="O95" s="46">
        <v>4.4020999999999999</v>
      </c>
      <c r="P95" s="46">
        <v>6.9683000000000002</v>
      </c>
    </row>
    <row r="96" spans="1:16" hidden="1" outlineLevel="1" collapsed="1">
      <c r="A96" s="9">
        <v>43132</v>
      </c>
      <c r="B96" s="46">
        <v>7.4706999999999999</v>
      </c>
      <c r="C96" s="46">
        <v>1.6572</v>
      </c>
      <c r="D96" s="46">
        <v>9.3758999999999997</v>
      </c>
      <c r="E96" s="46">
        <v>11.098599999999999</v>
      </c>
      <c r="F96" s="46">
        <v>14.278499999999999</v>
      </c>
      <c r="G96" s="46">
        <v>11.243399999999999</v>
      </c>
      <c r="H96" s="46">
        <v>2.3656999999999999</v>
      </c>
      <c r="I96" s="46">
        <v>13.469200000000001</v>
      </c>
      <c r="J96" s="46">
        <v>15.4102</v>
      </c>
      <c r="K96" s="46">
        <v>15.166399999999999</v>
      </c>
      <c r="L96" s="46">
        <v>2.2989999999999999</v>
      </c>
      <c r="M96" s="46">
        <v>1.0297000000000001</v>
      </c>
      <c r="N96" s="46">
        <v>2.7665000000000002</v>
      </c>
      <c r="O96" s="46">
        <v>4.5331999999999999</v>
      </c>
      <c r="P96" s="46">
        <v>6.5523999999999996</v>
      </c>
    </row>
    <row r="97" spans="1:16" hidden="1" outlineLevel="1" collapsed="1">
      <c r="A97" s="9">
        <v>43160</v>
      </c>
      <c r="B97" s="46">
        <v>7.8281999999999998</v>
      </c>
      <c r="C97" s="46">
        <v>1.5878000000000001</v>
      </c>
      <c r="D97" s="46">
        <v>10.196199999999999</v>
      </c>
      <c r="E97" s="46">
        <v>10.789300000000001</v>
      </c>
      <c r="F97" s="46">
        <v>15.7906</v>
      </c>
      <c r="G97" s="46">
        <v>10.885999999999999</v>
      </c>
      <c r="H97" s="46">
        <v>2.0865999999999998</v>
      </c>
      <c r="I97" s="46">
        <v>13.4567</v>
      </c>
      <c r="J97" s="46">
        <v>14.609299999999999</v>
      </c>
      <c r="K97" s="46">
        <v>15.991</v>
      </c>
      <c r="L97" s="46">
        <v>2.0663</v>
      </c>
      <c r="M97" s="46">
        <v>0.99770000000000003</v>
      </c>
      <c r="N97" s="46">
        <v>2.6233</v>
      </c>
      <c r="O97" s="46">
        <v>3.492</v>
      </c>
      <c r="P97" s="46">
        <v>7</v>
      </c>
    </row>
    <row r="98" spans="1:16" hidden="1" outlineLevel="1" collapsed="1">
      <c r="A98" s="9">
        <v>43191</v>
      </c>
      <c r="B98" s="46">
        <v>7.4173999999999998</v>
      </c>
      <c r="C98" s="46">
        <v>1.8537999999999999</v>
      </c>
      <c r="D98" s="46">
        <v>9.6270000000000007</v>
      </c>
      <c r="E98" s="46">
        <v>10.178800000000001</v>
      </c>
      <c r="F98" s="46">
        <v>12.555199999999999</v>
      </c>
      <c r="G98" s="46">
        <v>10.753399999999999</v>
      </c>
      <c r="H98" s="46">
        <v>2.5939999999999999</v>
      </c>
      <c r="I98" s="46">
        <v>13.4185</v>
      </c>
      <c r="J98" s="46">
        <v>14.7599</v>
      </c>
      <c r="K98" s="46">
        <v>16.650099999999998</v>
      </c>
      <c r="L98" s="46">
        <v>2.0771000000000002</v>
      </c>
      <c r="M98" s="46">
        <v>0.99099999999999999</v>
      </c>
      <c r="N98" s="46">
        <v>2.556</v>
      </c>
      <c r="O98" s="46">
        <v>3.8323999999999998</v>
      </c>
      <c r="P98" s="46">
        <v>5.0582000000000003</v>
      </c>
    </row>
    <row r="99" spans="1:16" hidden="1" outlineLevel="1" collapsed="1">
      <c r="A99" s="9">
        <v>43221</v>
      </c>
      <c r="B99" s="46">
        <v>7.5678999999999998</v>
      </c>
      <c r="C99" s="46">
        <v>1.6732</v>
      </c>
      <c r="D99" s="46">
        <v>9.7664000000000009</v>
      </c>
      <c r="E99" s="46">
        <v>10.471299999999999</v>
      </c>
      <c r="F99" s="46">
        <v>8.8059999999999992</v>
      </c>
      <c r="G99" s="46">
        <v>10.800800000000001</v>
      </c>
      <c r="H99" s="46">
        <v>2.1959</v>
      </c>
      <c r="I99" s="46">
        <v>13.598800000000001</v>
      </c>
      <c r="J99" s="46">
        <v>15.305199999999999</v>
      </c>
      <c r="K99" s="46">
        <v>16.645900000000001</v>
      </c>
      <c r="L99" s="46">
        <v>2.1642999999999999</v>
      </c>
      <c r="M99" s="46">
        <v>0.97929999999999995</v>
      </c>
      <c r="N99" s="46">
        <v>2.6257999999999999</v>
      </c>
      <c r="O99" s="46">
        <v>3.915</v>
      </c>
      <c r="P99" s="46">
        <v>6.2648000000000001</v>
      </c>
    </row>
    <row r="100" spans="1:16" hidden="1" outlineLevel="1" collapsed="1">
      <c r="A100" s="9">
        <v>43252</v>
      </c>
      <c r="B100" s="46">
        <v>7.2533000000000003</v>
      </c>
      <c r="C100" s="46">
        <v>1.7581</v>
      </c>
      <c r="D100" s="46">
        <v>9.2066999999999997</v>
      </c>
      <c r="E100" s="46">
        <v>7.3224999999999998</v>
      </c>
      <c r="F100" s="46">
        <v>6.0317999999999996</v>
      </c>
      <c r="G100" s="46">
        <v>10.8262</v>
      </c>
      <c r="H100" s="46">
        <v>2.2852000000000001</v>
      </c>
      <c r="I100" s="46">
        <v>13.5183</v>
      </c>
      <c r="J100" s="46">
        <v>15.3078</v>
      </c>
      <c r="K100" s="46">
        <v>16.426400000000001</v>
      </c>
      <c r="L100" s="46">
        <v>2.3140999999999998</v>
      </c>
      <c r="M100" s="46">
        <v>0.99580000000000002</v>
      </c>
      <c r="N100" s="46">
        <v>2.4510999999999998</v>
      </c>
      <c r="O100" s="46">
        <v>3.9878999999999998</v>
      </c>
      <c r="P100" s="46">
        <v>3.7728999999999999</v>
      </c>
    </row>
    <row r="101" spans="1:16" hidden="1" outlineLevel="1" collapsed="1">
      <c r="A101" s="9">
        <v>43282</v>
      </c>
      <c r="B101" s="46">
        <v>6.9612999999999996</v>
      </c>
      <c r="C101" s="46">
        <v>1.7517</v>
      </c>
      <c r="D101" s="46">
        <v>8.8764000000000003</v>
      </c>
      <c r="E101" s="46">
        <v>9.6547999999999998</v>
      </c>
      <c r="F101" s="46">
        <v>12.7738</v>
      </c>
      <c r="G101" s="46">
        <v>10.601699999999999</v>
      </c>
      <c r="H101" s="46">
        <v>2.3871000000000002</v>
      </c>
      <c r="I101" s="46">
        <v>13.3858</v>
      </c>
      <c r="J101" s="46">
        <v>14.9543</v>
      </c>
      <c r="K101" s="46">
        <v>17.5123</v>
      </c>
      <c r="L101" s="46">
        <v>2.1335999999999999</v>
      </c>
      <c r="M101" s="46">
        <v>1.0069999999999999</v>
      </c>
      <c r="N101" s="46">
        <v>2.4697</v>
      </c>
      <c r="O101" s="46">
        <v>4.0583</v>
      </c>
      <c r="P101" s="46">
        <v>1.6171</v>
      </c>
    </row>
    <row r="102" spans="1:16" hidden="1" outlineLevel="1" collapsed="1">
      <c r="A102" s="9">
        <v>43313</v>
      </c>
      <c r="B102" s="46">
        <v>7.2117000000000004</v>
      </c>
      <c r="C102" s="46">
        <v>1.758</v>
      </c>
      <c r="D102" s="46">
        <v>8.9555000000000007</v>
      </c>
      <c r="E102" s="46">
        <v>10.338100000000001</v>
      </c>
      <c r="F102" s="46">
        <v>10.6549</v>
      </c>
      <c r="G102" s="46">
        <v>10.663399999999999</v>
      </c>
      <c r="H102" s="46">
        <v>2.2286999999999999</v>
      </c>
      <c r="I102" s="46">
        <v>13.576700000000001</v>
      </c>
      <c r="J102" s="46">
        <v>15.5383</v>
      </c>
      <c r="K102" s="46">
        <v>17.126300000000001</v>
      </c>
      <c r="L102" s="46">
        <v>2.242</v>
      </c>
      <c r="M102" s="46">
        <v>0.99360000000000004</v>
      </c>
      <c r="N102" s="46">
        <v>2.4925000000000002</v>
      </c>
      <c r="O102" s="46">
        <v>3.9434</v>
      </c>
      <c r="P102" s="46">
        <v>1.4598</v>
      </c>
    </row>
    <row r="103" spans="1:16" hidden="1" outlineLevel="1" collapsed="1">
      <c r="A103" s="9">
        <v>43344</v>
      </c>
      <c r="B103" s="46">
        <v>7.0265000000000004</v>
      </c>
      <c r="C103" s="46">
        <v>1.8827</v>
      </c>
      <c r="D103" s="46">
        <v>9.2954000000000008</v>
      </c>
      <c r="E103" s="46">
        <v>9.6396999999999995</v>
      </c>
      <c r="F103" s="46">
        <v>9.5531000000000006</v>
      </c>
      <c r="G103" s="46">
        <v>10.1746</v>
      </c>
      <c r="H103" s="46">
        <v>2.4672000000000001</v>
      </c>
      <c r="I103" s="46">
        <v>13.4473</v>
      </c>
      <c r="J103" s="46">
        <v>15.441800000000001</v>
      </c>
      <c r="K103" s="46">
        <v>17.6646</v>
      </c>
      <c r="L103" s="46">
        <v>2.2109000000000001</v>
      </c>
      <c r="M103" s="46">
        <v>1.0112000000000001</v>
      </c>
      <c r="N103" s="46">
        <v>2.6566000000000001</v>
      </c>
      <c r="O103" s="46">
        <v>3.8035999999999999</v>
      </c>
      <c r="P103" s="46">
        <v>6.5324999999999998</v>
      </c>
    </row>
    <row r="104" spans="1:16" hidden="1" outlineLevel="1" collapsed="1">
      <c r="A104" s="9">
        <v>43374</v>
      </c>
      <c r="B104" s="46">
        <v>7.0389999999999997</v>
      </c>
      <c r="C104" s="46">
        <v>2.1859000000000002</v>
      </c>
      <c r="D104" s="46">
        <v>9.0641999999999996</v>
      </c>
      <c r="E104" s="46">
        <v>9.8382000000000005</v>
      </c>
      <c r="F104" s="46">
        <v>12.0969</v>
      </c>
      <c r="G104" s="46">
        <v>10.4672</v>
      </c>
      <c r="H104" s="46">
        <v>3.0520999999999998</v>
      </c>
      <c r="I104" s="46">
        <v>13.518000000000001</v>
      </c>
      <c r="J104" s="46">
        <v>15.3567</v>
      </c>
      <c r="K104" s="46">
        <v>17.644200000000001</v>
      </c>
      <c r="L104" s="46">
        <v>2.2155999999999998</v>
      </c>
      <c r="M104" s="46">
        <v>0.98499999999999999</v>
      </c>
      <c r="N104" s="46">
        <v>2.6339000000000001</v>
      </c>
      <c r="O104" s="46">
        <v>4.4844999999999997</v>
      </c>
      <c r="P104" s="46">
        <v>6.1775000000000002</v>
      </c>
    </row>
    <row r="105" spans="1:16" hidden="1" outlineLevel="1" collapsed="1">
      <c r="A105" s="9">
        <v>43405</v>
      </c>
      <c r="B105" s="46">
        <v>7.3407999999999998</v>
      </c>
      <c r="C105" s="46">
        <v>2.0011000000000001</v>
      </c>
      <c r="D105" s="46">
        <v>9.3994999999999997</v>
      </c>
      <c r="E105" s="46">
        <v>8.6213999999999995</v>
      </c>
      <c r="F105" s="46">
        <v>16.2622</v>
      </c>
      <c r="G105" s="46">
        <v>10.3508</v>
      </c>
      <c r="H105" s="46">
        <v>2.5682999999999998</v>
      </c>
      <c r="I105" s="46">
        <v>13.287000000000001</v>
      </c>
      <c r="J105" s="46">
        <v>15.8819</v>
      </c>
      <c r="K105" s="46">
        <v>17.365300000000001</v>
      </c>
      <c r="L105" s="46">
        <v>2.4916</v>
      </c>
      <c r="M105" s="46">
        <v>1.0476000000000001</v>
      </c>
      <c r="N105" s="46">
        <v>2.8763999999999998</v>
      </c>
      <c r="O105" s="46">
        <v>4.58</v>
      </c>
      <c r="P105" s="46">
        <v>6.4840999999999998</v>
      </c>
    </row>
    <row r="106" spans="1:16" hidden="1" outlineLevel="1" collapsed="1">
      <c r="A106" s="9">
        <v>43435</v>
      </c>
      <c r="B106" s="46">
        <v>7.8316999999999997</v>
      </c>
      <c r="C106" s="46">
        <v>2.5066999999999999</v>
      </c>
      <c r="D106" s="46">
        <v>9.8984000000000005</v>
      </c>
      <c r="E106" s="46">
        <v>11.2707</v>
      </c>
      <c r="F106" s="46">
        <v>13.4178</v>
      </c>
      <c r="G106" s="46">
        <v>10.8193</v>
      </c>
      <c r="H106" s="46">
        <v>3.3891</v>
      </c>
      <c r="I106" s="46">
        <v>13.706099999999999</v>
      </c>
      <c r="J106" s="46">
        <v>16.046900000000001</v>
      </c>
      <c r="K106" s="46">
        <v>15.3287</v>
      </c>
      <c r="L106" s="46">
        <v>2.8169</v>
      </c>
      <c r="M106" s="46">
        <v>1.0058</v>
      </c>
      <c r="N106" s="46">
        <v>3.4704999999999999</v>
      </c>
      <c r="O106" s="46">
        <v>4.4724000000000004</v>
      </c>
      <c r="P106" s="46">
        <v>4.5381999999999998</v>
      </c>
    </row>
    <row r="107" spans="1:16" hidden="1" outlineLevel="1" collapsed="1">
      <c r="A107" s="9">
        <v>43466</v>
      </c>
      <c r="B107" s="46">
        <v>8.0281000000000002</v>
      </c>
      <c r="C107" s="46">
        <v>1.9683999999999999</v>
      </c>
      <c r="D107" s="46">
        <v>10.3202</v>
      </c>
      <c r="E107" s="46">
        <v>9.6721000000000004</v>
      </c>
      <c r="F107" s="46">
        <v>10.380800000000001</v>
      </c>
      <c r="G107" s="46">
        <v>11.1541</v>
      </c>
      <c r="H107" s="46">
        <v>2.6629</v>
      </c>
      <c r="I107" s="46">
        <v>13.779500000000001</v>
      </c>
      <c r="J107" s="46">
        <v>16.508500000000002</v>
      </c>
      <c r="K107" s="46">
        <v>17.865200000000002</v>
      </c>
      <c r="L107" s="46">
        <v>2.6480999999999999</v>
      </c>
      <c r="M107" s="46">
        <v>1.0041</v>
      </c>
      <c r="N107" s="46">
        <v>3.1391</v>
      </c>
      <c r="O107" s="46">
        <v>4.6227</v>
      </c>
      <c r="P107" s="46">
        <v>6.8994</v>
      </c>
    </row>
    <row r="108" spans="1:16" hidden="1" outlineLevel="1" collapsed="1">
      <c r="A108" s="9">
        <v>43497</v>
      </c>
      <c r="B108" s="46">
        <v>7.2836999999999996</v>
      </c>
      <c r="C108" s="46">
        <v>2.0912999999999999</v>
      </c>
      <c r="D108" s="46">
        <v>9.4184000000000001</v>
      </c>
      <c r="E108" s="46">
        <v>10.4537</v>
      </c>
      <c r="F108" s="46">
        <v>9.1808999999999994</v>
      </c>
      <c r="G108" s="46">
        <v>10.5298</v>
      </c>
      <c r="H108" s="46">
        <v>2.8576000000000001</v>
      </c>
      <c r="I108" s="46">
        <v>13.4763</v>
      </c>
      <c r="J108" s="46">
        <v>15.905200000000001</v>
      </c>
      <c r="K108" s="46">
        <v>17.936299999999999</v>
      </c>
      <c r="L108" s="46">
        <v>2.3809999999999998</v>
      </c>
      <c r="M108" s="46">
        <v>1.0387</v>
      </c>
      <c r="N108" s="46">
        <v>2.895</v>
      </c>
      <c r="O108" s="46">
        <v>4.2633000000000001</v>
      </c>
      <c r="P108" s="46">
        <v>6.7268999999999997</v>
      </c>
    </row>
    <row r="109" spans="1:16" hidden="1" outlineLevel="1" collapsed="1">
      <c r="A109" s="9">
        <v>43525</v>
      </c>
      <c r="B109" s="46">
        <v>7.5914999999999999</v>
      </c>
      <c r="C109" s="46">
        <v>1.8680000000000001</v>
      </c>
      <c r="D109" s="46">
        <v>9.7378</v>
      </c>
      <c r="E109" s="46">
        <v>10.339499999999999</v>
      </c>
      <c r="F109" s="46">
        <v>13.267799999999999</v>
      </c>
      <c r="G109" s="46">
        <v>10.335000000000001</v>
      </c>
      <c r="H109" s="46">
        <v>2.2928000000000002</v>
      </c>
      <c r="I109" s="46">
        <v>13.447100000000001</v>
      </c>
      <c r="J109" s="46">
        <v>14.3935</v>
      </c>
      <c r="K109" s="46">
        <v>17.57</v>
      </c>
      <c r="L109" s="46">
        <v>2.3481999999999998</v>
      </c>
      <c r="M109" s="46">
        <v>0.99990000000000001</v>
      </c>
      <c r="N109" s="46">
        <v>2.7791000000000001</v>
      </c>
      <c r="O109" s="46">
        <v>3.8612000000000002</v>
      </c>
      <c r="P109" s="46">
        <v>6.9608999999999996</v>
      </c>
    </row>
    <row r="110" spans="1:16" hidden="1" outlineLevel="1" collapsed="1">
      <c r="A110" s="9">
        <v>43556</v>
      </c>
      <c r="B110" s="46">
        <v>7.4913999999999996</v>
      </c>
      <c r="C110" s="46">
        <v>2.0158</v>
      </c>
      <c r="D110" s="46">
        <v>9.6628000000000007</v>
      </c>
      <c r="E110" s="46">
        <v>10.0692</v>
      </c>
      <c r="F110" s="46">
        <v>7.2374999999999998</v>
      </c>
      <c r="G110" s="46">
        <v>10.8546</v>
      </c>
      <c r="H110" s="46">
        <v>2.8062</v>
      </c>
      <c r="I110" s="46">
        <v>13.823</v>
      </c>
      <c r="J110" s="46">
        <v>14.7058</v>
      </c>
      <c r="K110" s="46">
        <v>17.829599999999999</v>
      </c>
      <c r="L110" s="46">
        <v>2.355</v>
      </c>
      <c r="M110" s="46">
        <v>0.94220000000000004</v>
      </c>
      <c r="N110" s="46">
        <v>2.8948</v>
      </c>
      <c r="O110" s="46">
        <v>4.1874000000000002</v>
      </c>
      <c r="P110" s="46">
        <v>6.8503999999999996</v>
      </c>
    </row>
    <row r="111" spans="1:16" hidden="1" outlineLevel="1" collapsed="1">
      <c r="A111" s="9">
        <v>43586</v>
      </c>
      <c r="B111" s="46">
        <v>7.9231999999999996</v>
      </c>
      <c r="C111" s="46">
        <v>1.875</v>
      </c>
      <c r="D111" s="46">
        <v>10.1043</v>
      </c>
      <c r="E111" s="46">
        <v>11.1129</v>
      </c>
      <c r="F111" s="46">
        <v>12.4339</v>
      </c>
      <c r="G111" s="46">
        <v>10.912699999999999</v>
      </c>
      <c r="H111" s="46">
        <v>2.472</v>
      </c>
      <c r="I111" s="46">
        <v>13.690300000000001</v>
      </c>
      <c r="J111" s="46">
        <v>14.6966</v>
      </c>
      <c r="K111" s="46">
        <v>17.497699999999998</v>
      </c>
      <c r="L111" s="46">
        <v>2.3736000000000002</v>
      </c>
      <c r="M111" s="46">
        <v>0.96060000000000001</v>
      </c>
      <c r="N111" s="46">
        <v>2.9137</v>
      </c>
      <c r="O111" s="46">
        <v>4.3872</v>
      </c>
      <c r="P111" s="46">
        <v>5.7449000000000003</v>
      </c>
    </row>
    <row r="112" spans="1:16" hidden="1" outlineLevel="1" collapsed="1">
      <c r="A112" s="9">
        <v>43617</v>
      </c>
      <c r="B112" s="46">
        <v>8.2078000000000007</v>
      </c>
      <c r="C112" s="46">
        <v>1.8181</v>
      </c>
      <c r="D112" s="46">
        <v>10.313000000000001</v>
      </c>
      <c r="E112" s="46">
        <v>10.639200000000001</v>
      </c>
      <c r="F112" s="46">
        <v>16.68</v>
      </c>
      <c r="G112" s="46">
        <v>11.7067</v>
      </c>
      <c r="H112" s="46">
        <v>2.4594</v>
      </c>
      <c r="I112" s="46">
        <v>14.4305</v>
      </c>
      <c r="J112" s="46">
        <v>14.7691</v>
      </c>
      <c r="K112" s="46">
        <v>17.2775</v>
      </c>
      <c r="L112" s="46">
        <v>2.4266999999999999</v>
      </c>
      <c r="M112" s="46">
        <v>0.96340000000000003</v>
      </c>
      <c r="N112" s="46">
        <v>2.9521000000000002</v>
      </c>
      <c r="O112" s="46">
        <v>4.1989000000000001</v>
      </c>
      <c r="P112" s="46">
        <v>1.8786</v>
      </c>
    </row>
    <row r="113" spans="1:16" hidden="1" outlineLevel="1" collapsed="1">
      <c r="A113" s="9">
        <v>43647</v>
      </c>
      <c r="B113" s="46">
        <v>8.2980999999999998</v>
      </c>
      <c r="C113" s="46">
        <v>2.1890999999999998</v>
      </c>
      <c r="D113" s="46">
        <v>10.4955</v>
      </c>
      <c r="E113" s="46">
        <v>8.5390999999999995</v>
      </c>
      <c r="F113" s="46">
        <v>15.867900000000001</v>
      </c>
      <c r="G113" s="46">
        <v>12.2804</v>
      </c>
      <c r="H113" s="46">
        <v>3.2058</v>
      </c>
      <c r="I113" s="46">
        <v>15.0158</v>
      </c>
      <c r="J113" s="46">
        <v>14.6713</v>
      </c>
      <c r="K113" s="46">
        <v>17.793500000000002</v>
      </c>
      <c r="L113" s="46">
        <v>2.3369</v>
      </c>
      <c r="M113" s="46">
        <v>0.97940000000000005</v>
      </c>
      <c r="N113" s="46">
        <v>2.8197999999999999</v>
      </c>
      <c r="O113" s="46">
        <v>3.6852</v>
      </c>
      <c r="P113" s="46">
        <v>5.0881999999999996</v>
      </c>
    </row>
    <row r="114" spans="1:16" hidden="1" outlineLevel="1" collapsed="1">
      <c r="A114" s="9">
        <v>43678</v>
      </c>
      <c r="B114" s="46">
        <v>8.3777000000000008</v>
      </c>
      <c r="C114" s="46">
        <v>2.1215999999999999</v>
      </c>
      <c r="D114" s="46">
        <v>10.112299999999999</v>
      </c>
      <c r="E114" s="46">
        <v>7.6041999999999996</v>
      </c>
      <c r="F114" s="46">
        <v>13.2835</v>
      </c>
      <c r="G114" s="46">
        <v>12.72</v>
      </c>
      <c r="H114" s="46">
        <v>3.2654999999999998</v>
      </c>
      <c r="I114" s="46">
        <v>14.7052</v>
      </c>
      <c r="J114" s="46">
        <v>15.4085</v>
      </c>
      <c r="K114" s="46">
        <v>17.828099999999999</v>
      </c>
      <c r="L114" s="46">
        <v>2.5105</v>
      </c>
      <c r="M114" s="46">
        <v>1.0143</v>
      </c>
      <c r="N114" s="46">
        <v>2.9224999999999999</v>
      </c>
      <c r="O114" s="46">
        <v>3.7570000000000001</v>
      </c>
      <c r="P114" s="46">
        <v>5.5166000000000004</v>
      </c>
    </row>
    <row r="115" spans="1:16" hidden="1" outlineLevel="1" collapsed="1">
      <c r="A115" s="9">
        <v>43709</v>
      </c>
      <c r="B115" s="46">
        <v>10.208299999999999</v>
      </c>
      <c r="C115" s="46">
        <v>6.2274000000000003</v>
      </c>
      <c r="D115" s="46">
        <v>10.562900000000001</v>
      </c>
      <c r="E115" s="46">
        <v>9.2759999999999998</v>
      </c>
      <c r="F115" s="46">
        <v>7.9021999999999997</v>
      </c>
      <c r="G115" s="46">
        <v>14.042999999999999</v>
      </c>
      <c r="H115" s="46">
        <v>8.0000999999999998</v>
      </c>
      <c r="I115" s="46">
        <v>14.565</v>
      </c>
      <c r="J115" s="46">
        <v>14.5969</v>
      </c>
      <c r="K115" s="46">
        <v>17.475100000000001</v>
      </c>
      <c r="L115" s="46">
        <v>2.8864000000000001</v>
      </c>
      <c r="M115" s="46">
        <v>0.57989999999999997</v>
      </c>
      <c r="N115" s="46">
        <v>2.9380000000000002</v>
      </c>
      <c r="O115" s="46">
        <v>3.7307000000000001</v>
      </c>
      <c r="P115" s="46">
        <v>5.7466999999999997</v>
      </c>
    </row>
    <row r="116" spans="1:16" hidden="1" outlineLevel="1" collapsed="1">
      <c r="A116" s="9">
        <v>43739</v>
      </c>
      <c r="B116" s="46">
        <v>9.5131999999999994</v>
      </c>
      <c r="C116" s="46">
        <v>5.2854999999999999</v>
      </c>
      <c r="D116" s="46">
        <v>9.7933000000000003</v>
      </c>
      <c r="E116" s="46">
        <v>10.5303</v>
      </c>
      <c r="F116" s="46">
        <v>8.2517999999999994</v>
      </c>
      <c r="G116" s="46">
        <v>14.0989</v>
      </c>
      <c r="H116" s="46">
        <v>7.6212</v>
      </c>
      <c r="I116" s="46">
        <v>14.641299999999999</v>
      </c>
      <c r="J116" s="46">
        <v>14.0351</v>
      </c>
      <c r="K116" s="46">
        <v>17.4526</v>
      </c>
      <c r="L116" s="46">
        <v>2.5935999999999999</v>
      </c>
      <c r="M116" s="46">
        <v>0.73750000000000004</v>
      </c>
      <c r="N116" s="46">
        <v>2.6682999999999999</v>
      </c>
      <c r="O116" s="46">
        <v>3.8820999999999999</v>
      </c>
      <c r="P116" s="46">
        <v>4.1096000000000004</v>
      </c>
    </row>
    <row r="117" spans="1:16" hidden="1" outlineLevel="1" collapsed="1">
      <c r="A117" s="9">
        <v>43770</v>
      </c>
      <c r="B117" s="46">
        <v>10.0854</v>
      </c>
      <c r="C117" s="46">
        <v>6.6128999999999998</v>
      </c>
      <c r="D117" s="46">
        <v>10.407400000000001</v>
      </c>
      <c r="E117" s="46">
        <v>9.4069000000000003</v>
      </c>
      <c r="F117" s="46">
        <v>9.8158999999999992</v>
      </c>
      <c r="G117" s="46">
        <v>13.8721</v>
      </c>
      <c r="H117" s="46">
        <v>8.3609000000000009</v>
      </c>
      <c r="I117" s="46">
        <v>14.391400000000001</v>
      </c>
      <c r="J117" s="46">
        <v>13.799099999999999</v>
      </c>
      <c r="K117" s="46">
        <v>17.882100000000001</v>
      </c>
      <c r="L117" s="46">
        <v>2.5653999999999999</v>
      </c>
      <c r="M117" s="46">
        <v>0.76949999999999996</v>
      </c>
      <c r="N117" s="46">
        <v>2.5621999999999998</v>
      </c>
      <c r="O117" s="46">
        <v>3.8405999999999998</v>
      </c>
      <c r="P117" s="46">
        <v>4.5553999999999997</v>
      </c>
    </row>
    <row r="118" spans="1:16" hidden="1" outlineLevel="1" collapsed="1">
      <c r="A118" s="9">
        <v>43800</v>
      </c>
      <c r="B118" s="46">
        <v>9.4550999999999998</v>
      </c>
      <c r="C118" s="46">
        <v>8.9672000000000001</v>
      </c>
      <c r="D118" s="46">
        <v>9.4784000000000006</v>
      </c>
      <c r="E118" s="46">
        <v>10.8156</v>
      </c>
      <c r="F118" s="46">
        <v>12.609299999999999</v>
      </c>
      <c r="G118" s="46">
        <v>13.143700000000001</v>
      </c>
      <c r="H118" s="46">
        <v>9.8211999999999993</v>
      </c>
      <c r="I118" s="46">
        <v>13.9856</v>
      </c>
      <c r="J118" s="46">
        <v>15.6372</v>
      </c>
      <c r="K118" s="46">
        <v>17.4969</v>
      </c>
      <c r="L118" s="46">
        <v>2.8193999999999999</v>
      </c>
      <c r="M118" s="46">
        <v>2.2585999999999999</v>
      </c>
      <c r="N118" s="46">
        <v>2.8107000000000002</v>
      </c>
      <c r="O118" s="46">
        <v>3.5689000000000002</v>
      </c>
      <c r="P118" s="46">
        <v>3.9872999999999998</v>
      </c>
    </row>
    <row r="119" spans="1:16" hidden="1" outlineLevel="1" collapsed="1">
      <c r="A119" s="9">
        <v>43831</v>
      </c>
      <c r="B119" s="46">
        <v>8.8285</v>
      </c>
      <c r="C119" s="46">
        <v>6.6422999999999996</v>
      </c>
      <c r="D119" s="46">
        <v>8.9893999999999998</v>
      </c>
      <c r="E119" s="46">
        <v>9.5532000000000004</v>
      </c>
      <c r="F119" s="46">
        <v>4.9836</v>
      </c>
      <c r="G119" s="46">
        <v>13.1442</v>
      </c>
      <c r="H119" s="46">
        <v>8.2353000000000005</v>
      </c>
      <c r="I119" s="46">
        <v>13.640700000000001</v>
      </c>
      <c r="J119" s="46">
        <v>15.0158</v>
      </c>
      <c r="K119" s="46">
        <v>17.761399999999998</v>
      </c>
      <c r="L119" s="46">
        <v>2.3304999999999998</v>
      </c>
      <c r="M119" s="46">
        <v>0.58489999999999998</v>
      </c>
      <c r="N119" s="46">
        <v>2.3279000000000001</v>
      </c>
      <c r="O119" s="46">
        <v>3.4619</v>
      </c>
      <c r="P119" s="46">
        <v>4.2667999999999999</v>
      </c>
    </row>
    <row r="120" spans="1:16" hidden="1" outlineLevel="1" collapsed="1">
      <c r="A120" s="9">
        <v>43862</v>
      </c>
      <c r="B120" s="46">
        <v>8.9429999999999996</v>
      </c>
      <c r="C120" s="46">
        <v>5.9626999999999999</v>
      </c>
      <c r="D120" s="46">
        <v>9.1972000000000005</v>
      </c>
      <c r="E120" s="46">
        <v>9.1615000000000002</v>
      </c>
      <c r="F120" s="46">
        <v>16.8672</v>
      </c>
      <c r="G120" s="46">
        <v>12.361800000000001</v>
      </c>
      <c r="H120" s="46">
        <v>7.6386000000000003</v>
      </c>
      <c r="I120" s="46">
        <v>12.752000000000001</v>
      </c>
      <c r="J120" s="46">
        <v>14.448399999999999</v>
      </c>
      <c r="K120" s="46">
        <v>17.189299999999999</v>
      </c>
      <c r="L120" s="46">
        <v>1.8495999999999999</v>
      </c>
      <c r="M120" s="46">
        <v>0.81810000000000005</v>
      </c>
      <c r="N120" s="46">
        <v>1.8473999999999999</v>
      </c>
      <c r="O120" s="46">
        <v>2.9066000000000001</v>
      </c>
      <c r="P120" s="46">
        <v>0.85850000000000004</v>
      </c>
    </row>
    <row r="121" spans="1:16" hidden="1" outlineLevel="1" collapsed="1">
      <c r="A121" s="9">
        <v>43891</v>
      </c>
      <c r="B121" s="46">
        <v>7.8385999999999996</v>
      </c>
      <c r="C121" s="46">
        <v>6.4058000000000002</v>
      </c>
      <c r="D121" s="46">
        <v>8.0584000000000007</v>
      </c>
      <c r="E121" s="46">
        <v>7.5011999999999999</v>
      </c>
      <c r="F121" s="46">
        <v>17.755800000000001</v>
      </c>
      <c r="G121" s="46">
        <v>11.4156</v>
      </c>
      <c r="H121" s="46">
        <v>7.8906000000000001</v>
      </c>
      <c r="I121" s="46">
        <v>12.0952</v>
      </c>
      <c r="J121" s="46">
        <v>11.0123</v>
      </c>
      <c r="K121" s="46">
        <v>17.819299999999998</v>
      </c>
      <c r="L121" s="46">
        <v>1.7363</v>
      </c>
      <c r="M121" s="46">
        <v>0.53669999999999995</v>
      </c>
      <c r="N121" s="46">
        <v>1.7762</v>
      </c>
      <c r="O121" s="46">
        <v>2.6509999999999998</v>
      </c>
      <c r="P121" s="46">
        <v>1</v>
      </c>
    </row>
    <row r="122" spans="1:16" hidden="1" outlineLevel="1" collapsed="1">
      <c r="A122" s="9">
        <v>43922</v>
      </c>
      <c r="B122" s="46">
        <v>7.665</v>
      </c>
      <c r="C122" s="46">
        <v>8.0737000000000005</v>
      </c>
      <c r="D122" s="46">
        <v>7.7145000000000001</v>
      </c>
      <c r="E122" s="46">
        <v>5.0709</v>
      </c>
      <c r="F122" s="46">
        <v>8.9939999999999998</v>
      </c>
      <c r="G122" s="46">
        <v>11.187099999999999</v>
      </c>
      <c r="H122" s="46">
        <v>8.5992999999999995</v>
      </c>
      <c r="I122" s="46">
        <v>12.015000000000001</v>
      </c>
      <c r="J122" s="46">
        <v>12.7006</v>
      </c>
      <c r="K122" s="46">
        <v>13.3454</v>
      </c>
      <c r="L122" s="46">
        <v>2.9214000000000002</v>
      </c>
      <c r="M122" s="46">
        <v>1.5152000000000001</v>
      </c>
      <c r="N122" s="46">
        <v>2.9171999999999998</v>
      </c>
      <c r="O122" s="46">
        <v>3.4333</v>
      </c>
      <c r="P122" s="46">
        <v>4.2446999999999999</v>
      </c>
    </row>
    <row r="123" spans="1:16" hidden="1" outlineLevel="1" collapsed="1">
      <c r="A123" s="9">
        <v>43952</v>
      </c>
      <c r="B123" s="46">
        <v>7.4992000000000001</v>
      </c>
      <c r="C123" s="46">
        <v>7.4747000000000003</v>
      </c>
      <c r="D123" s="46">
        <v>7.5444000000000004</v>
      </c>
      <c r="E123" s="46">
        <v>6.4848999999999997</v>
      </c>
      <c r="F123" s="46">
        <v>17.4664</v>
      </c>
      <c r="G123" s="46">
        <v>11.045299999999999</v>
      </c>
      <c r="H123" s="46">
        <v>8.2117000000000004</v>
      </c>
      <c r="I123" s="46">
        <v>11.433299999999999</v>
      </c>
      <c r="J123" s="46">
        <v>11.1229</v>
      </c>
      <c r="K123" s="46">
        <v>17.521899999999999</v>
      </c>
      <c r="L123" s="46">
        <v>1.9608000000000001</v>
      </c>
      <c r="M123" s="46">
        <v>0.91069999999999995</v>
      </c>
      <c r="N123" s="46">
        <v>1.839</v>
      </c>
      <c r="O123" s="46">
        <v>3.9756</v>
      </c>
      <c r="P123" s="46">
        <v>1</v>
      </c>
    </row>
    <row r="124" spans="1:16" hidden="1" outlineLevel="1" collapsed="1">
      <c r="A124" s="9">
        <v>43983</v>
      </c>
      <c r="B124" s="46">
        <v>7.3243</v>
      </c>
      <c r="C124" s="46">
        <v>6.5937999999999999</v>
      </c>
      <c r="D124" s="46">
        <v>7.6994999999999996</v>
      </c>
      <c r="E124" s="46">
        <v>4.7701000000000002</v>
      </c>
      <c r="F124" s="46">
        <v>6.1669</v>
      </c>
      <c r="G124" s="46">
        <v>10.305899999999999</v>
      </c>
      <c r="H124" s="46">
        <v>7.2691999999999997</v>
      </c>
      <c r="I124" s="46">
        <v>10.695399999999999</v>
      </c>
      <c r="J124" s="46">
        <v>10.9619</v>
      </c>
      <c r="K124" s="46">
        <v>14.0646</v>
      </c>
      <c r="L124" s="46">
        <v>1.8416999999999999</v>
      </c>
      <c r="M124" s="46">
        <v>1.0508</v>
      </c>
      <c r="N124" s="46">
        <v>1.6191</v>
      </c>
      <c r="O124" s="46">
        <v>2.7583000000000002</v>
      </c>
      <c r="P124" s="46">
        <v>4.7408999999999999</v>
      </c>
    </row>
    <row r="125" spans="1:16" hidden="1" outlineLevel="1" collapsed="1">
      <c r="A125" s="9">
        <v>44013</v>
      </c>
      <c r="B125" s="46">
        <v>6.3113999999999999</v>
      </c>
      <c r="C125" s="46">
        <v>5.6124999999999998</v>
      </c>
      <c r="D125" s="46">
        <v>6.4036999999999997</v>
      </c>
      <c r="E125" s="46">
        <v>6.1246999999999998</v>
      </c>
      <c r="F125" s="46">
        <v>14.6006</v>
      </c>
      <c r="G125" s="46">
        <v>9.5985999999999994</v>
      </c>
      <c r="H125" s="46">
        <v>6.6417999999999999</v>
      </c>
      <c r="I125" s="46">
        <v>10.042899999999999</v>
      </c>
      <c r="J125" s="46">
        <v>10.599600000000001</v>
      </c>
      <c r="K125" s="46">
        <v>14.707800000000001</v>
      </c>
      <c r="L125" s="46">
        <v>1.4232</v>
      </c>
      <c r="M125" s="46">
        <v>1.2326999999999999</v>
      </c>
      <c r="N125" s="46">
        <v>1.3438000000000001</v>
      </c>
      <c r="O125" s="46">
        <v>2.6274000000000002</v>
      </c>
      <c r="P125" s="46">
        <v>1</v>
      </c>
    </row>
    <row r="126" spans="1:16" hidden="1" outlineLevel="1" collapsed="1">
      <c r="A126" s="9">
        <v>44044</v>
      </c>
      <c r="B126" s="46">
        <v>6.5190999999999999</v>
      </c>
      <c r="C126" s="46">
        <v>4.4108000000000001</v>
      </c>
      <c r="D126" s="46">
        <v>6.8010999999999999</v>
      </c>
      <c r="E126" s="46">
        <v>5.6181000000000001</v>
      </c>
      <c r="F126" s="46">
        <v>4.4446000000000003</v>
      </c>
      <c r="G126" s="46">
        <v>9.2292000000000005</v>
      </c>
      <c r="H126" s="46">
        <v>5.5163000000000002</v>
      </c>
      <c r="I126" s="46">
        <v>9.7591999999999999</v>
      </c>
      <c r="J126" s="46">
        <v>8.5394000000000005</v>
      </c>
      <c r="K126" s="46">
        <v>7.5488</v>
      </c>
      <c r="L126" s="46">
        <v>1.3294999999999999</v>
      </c>
      <c r="M126" s="46">
        <v>0.3009</v>
      </c>
      <c r="N126" s="46">
        <v>1.3371999999999999</v>
      </c>
      <c r="O126" s="46">
        <v>2.1402000000000001</v>
      </c>
      <c r="P126" s="46">
        <v>4.367</v>
      </c>
    </row>
    <row r="127" spans="1:16" hidden="1" outlineLevel="1" collapsed="1">
      <c r="A127" s="9">
        <v>44075</v>
      </c>
      <c r="B127" s="46">
        <v>6.25</v>
      </c>
      <c r="C127" s="46">
        <v>4.1711</v>
      </c>
      <c r="D127" s="46">
        <v>6.5088999999999997</v>
      </c>
      <c r="E127" s="46">
        <v>5.8555000000000001</v>
      </c>
      <c r="F127" s="46">
        <v>6.8791000000000002</v>
      </c>
      <c r="G127" s="46">
        <v>8.7827000000000002</v>
      </c>
      <c r="H127" s="46">
        <v>5.1959</v>
      </c>
      <c r="I127" s="46">
        <v>9.2806999999999995</v>
      </c>
      <c r="J127" s="46">
        <v>8.9627999999999997</v>
      </c>
      <c r="K127" s="46">
        <v>15.871600000000001</v>
      </c>
      <c r="L127" s="46">
        <v>1.2951999999999999</v>
      </c>
      <c r="M127" s="46">
        <v>0.21440000000000001</v>
      </c>
      <c r="N127" s="46">
        <v>1.3255999999999999</v>
      </c>
      <c r="O127" s="46">
        <v>1.8667</v>
      </c>
      <c r="P127" s="46">
        <v>4.5781000000000001</v>
      </c>
    </row>
    <row r="128" spans="1:16" hidden="1" outlineLevel="1" collapsed="1">
      <c r="A128" s="9">
        <v>44105</v>
      </c>
      <c r="B128" s="46">
        <v>6.4752000000000001</v>
      </c>
      <c r="C128" s="46">
        <v>3.9611000000000001</v>
      </c>
      <c r="D128" s="46">
        <v>6.5971000000000002</v>
      </c>
      <c r="E128" s="46">
        <v>7.6117999999999997</v>
      </c>
      <c r="F128" s="46">
        <v>10.1854</v>
      </c>
      <c r="G128" s="46">
        <v>8.8757999999999999</v>
      </c>
      <c r="H128" s="46">
        <v>4.9683000000000002</v>
      </c>
      <c r="I128" s="46">
        <v>9.2802000000000007</v>
      </c>
      <c r="J128" s="46">
        <v>9.1907999999999994</v>
      </c>
      <c r="K128" s="46">
        <v>13.040699999999999</v>
      </c>
      <c r="L128" s="46">
        <v>1.2952999999999999</v>
      </c>
      <c r="M128" s="46">
        <v>0.54630000000000001</v>
      </c>
      <c r="N128" s="46">
        <v>1.2955000000000001</v>
      </c>
      <c r="O128" s="46">
        <v>1.9716</v>
      </c>
      <c r="P128" s="46">
        <v>3.9565999999999999</v>
      </c>
    </row>
    <row r="129" spans="1:16" hidden="1" outlineLevel="1" collapsed="1">
      <c r="A129" s="9">
        <v>44136</v>
      </c>
      <c r="B129" s="46">
        <v>5.8926999999999996</v>
      </c>
      <c r="C129" s="46">
        <v>3.6406000000000001</v>
      </c>
      <c r="D129" s="46">
        <v>6.0936000000000003</v>
      </c>
      <c r="E129" s="46">
        <v>5.5922000000000001</v>
      </c>
      <c r="F129" s="46">
        <v>11.1371</v>
      </c>
      <c r="G129" s="46">
        <v>8.1298999999999992</v>
      </c>
      <c r="H129" s="46">
        <v>4.4226000000000001</v>
      </c>
      <c r="I129" s="46">
        <v>8.4384999999999994</v>
      </c>
      <c r="J129" s="46">
        <v>9.1197999999999997</v>
      </c>
      <c r="K129" s="46">
        <v>13.169600000000001</v>
      </c>
      <c r="L129" s="46">
        <v>1.1315</v>
      </c>
      <c r="M129" s="46">
        <v>0.36359999999999998</v>
      </c>
      <c r="N129" s="46">
        <v>1.0825</v>
      </c>
      <c r="O129" s="46">
        <v>1.8906000000000001</v>
      </c>
      <c r="P129" s="46">
        <v>4.3901000000000003</v>
      </c>
    </row>
    <row r="130" spans="1:16" hidden="1" outlineLevel="1" collapsed="1">
      <c r="A130" s="9">
        <v>44166</v>
      </c>
      <c r="B130" s="46">
        <v>5.87</v>
      </c>
      <c r="C130" s="46">
        <v>3.2313999999999998</v>
      </c>
      <c r="D130" s="46">
        <v>6.0797999999999996</v>
      </c>
      <c r="E130" s="46">
        <v>6.7279</v>
      </c>
      <c r="F130" s="46">
        <v>10.292899999999999</v>
      </c>
      <c r="G130" s="46">
        <v>7.7515999999999998</v>
      </c>
      <c r="H130" s="46">
        <v>3.9758</v>
      </c>
      <c r="I130" s="46">
        <v>8.0995000000000008</v>
      </c>
      <c r="J130" s="46">
        <v>9.2577999999999996</v>
      </c>
      <c r="K130" s="46">
        <v>12.855</v>
      </c>
      <c r="L130" s="46">
        <v>1.2591000000000001</v>
      </c>
      <c r="M130" s="46">
        <v>0.1246</v>
      </c>
      <c r="N130" s="46">
        <v>1.2535000000000001</v>
      </c>
      <c r="O130" s="46">
        <v>2.1286999999999998</v>
      </c>
      <c r="P130" s="46">
        <v>4.9919000000000002</v>
      </c>
    </row>
    <row r="131" spans="1:16" hidden="1" outlineLevel="1" collapsed="1">
      <c r="A131" s="9">
        <v>44197</v>
      </c>
      <c r="B131" s="46">
        <v>5.7169999999999996</v>
      </c>
      <c r="C131" s="46">
        <v>3.665</v>
      </c>
      <c r="D131" s="46">
        <v>5.9646999999999997</v>
      </c>
      <c r="E131" s="46">
        <v>5.7074999999999996</v>
      </c>
      <c r="F131" s="46">
        <v>10.0938</v>
      </c>
      <c r="G131" s="46">
        <v>7.8249000000000004</v>
      </c>
      <c r="H131" s="46">
        <v>4.5385999999999997</v>
      </c>
      <c r="I131" s="46">
        <v>8.2075999999999993</v>
      </c>
      <c r="J131" s="46">
        <v>8.9971999999999994</v>
      </c>
      <c r="K131" s="46">
        <v>11.730700000000001</v>
      </c>
      <c r="L131" s="46">
        <v>1.2552000000000001</v>
      </c>
      <c r="M131" s="46">
        <v>0.11840000000000001</v>
      </c>
      <c r="N131" s="46">
        <v>1.1974</v>
      </c>
      <c r="O131" s="46">
        <v>2.1337999999999999</v>
      </c>
      <c r="P131" s="46">
        <v>4.9036999999999997</v>
      </c>
    </row>
    <row r="132" spans="1:16" hidden="1" outlineLevel="1" collapsed="1">
      <c r="A132" s="9">
        <v>44228</v>
      </c>
      <c r="B132" s="46">
        <v>5.7047999999999996</v>
      </c>
      <c r="C132" s="46">
        <v>3.4211</v>
      </c>
      <c r="D132" s="46">
        <v>5.9623999999999997</v>
      </c>
      <c r="E132" s="46">
        <v>4.8517999999999999</v>
      </c>
      <c r="F132" s="46">
        <v>10.4132</v>
      </c>
      <c r="G132" s="46">
        <v>7.6384999999999996</v>
      </c>
      <c r="H132" s="46">
        <v>4.577</v>
      </c>
      <c r="I132" s="46">
        <v>7.8815999999999997</v>
      </c>
      <c r="J132" s="46">
        <v>8.6536000000000008</v>
      </c>
      <c r="K132" s="46">
        <v>10.4132</v>
      </c>
      <c r="L132" s="46">
        <v>0.94240000000000002</v>
      </c>
      <c r="M132" s="46">
        <v>0.35580000000000001</v>
      </c>
      <c r="N132" s="46">
        <v>0.89790000000000003</v>
      </c>
      <c r="O132" s="46">
        <v>1.7724</v>
      </c>
      <c r="P132" s="46" t="s">
        <v>123</v>
      </c>
    </row>
    <row r="133" spans="1:16" hidden="1" outlineLevel="1" collapsed="1">
      <c r="A133" s="9">
        <v>44256</v>
      </c>
      <c r="B133" s="46">
        <v>5.0587</v>
      </c>
      <c r="C133" s="46">
        <v>3.6730999999999998</v>
      </c>
      <c r="D133" s="46">
        <v>5.2419000000000002</v>
      </c>
      <c r="E133" s="46">
        <v>4.6570999999999998</v>
      </c>
      <c r="F133" s="46">
        <v>12.202500000000001</v>
      </c>
      <c r="G133" s="46">
        <v>7.0951000000000004</v>
      </c>
      <c r="H133" s="46">
        <v>4.0930999999999997</v>
      </c>
      <c r="I133" s="46">
        <v>7.5284000000000004</v>
      </c>
      <c r="J133" s="46">
        <v>7.6250999999999998</v>
      </c>
      <c r="K133" s="46">
        <v>12.226800000000001</v>
      </c>
      <c r="L133" s="46">
        <v>0.64139999999999997</v>
      </c>
      <c r="M133" s="46">
        <v>0.56340000000000001</v>
      </c>
      <c r="N133" s="46">
        <v>0.53520000000000001</v>
      </c>
      <c r="O133" s="46">
        <v>1.7765</v>
      </c>
      <c r="P133" s="46">
        <v>1</v>
      </c>
    </row>
    <row r="134" spans="1:16" hidden="1" outlineLevel="1" collapsed="1">
      <c r="A134" s="9">
        <v>44287</v>
      </c>
      <c r="B134" s="46">
        <v>4.9158999999999997</v>
      </c>
      <c r="C134" s="46">
        <v>3.5326</v>
      </c>
      <c r="D134" s="46">
        <v>5.1546000000000003</v>
      </c>
      <c r="E134" s="46">
        <v>3.1356000000000002</v>
      </c>
      <c r="F134" s="46">
        <v>10.1683</v>
      </c>
      <c r="G134" s="46">
        <v>6.6589</v>
      </c>
      <c r="H134" s="46">
        <v>4.1094999999999997</v>
      </c>
      <c r="I134" s="46">
        <v>6.9305000000000003</v>
      </c>
      <c r="J134" s="46">
        <v>7.3194999999999997</v>
      </c>
      <c r="K134" s="46">
        <v>11.477499999999999</v>
      </c>
      <c r="L134" s="46">
        <v>0.51619999999999999</v>
      </c>
      <c r="M134" s="46">
        <v>0.56599999999999995</v>
      </c>
      <c r="N134" s="46">
        <v>0.48309999999999997</v>
      </c>
      <c r="O134" s="46">
        <v>0.72729999999999995</v>
      </c>
      <c r="P134" s="46">
        <v>1.6963999999999999</v>
      </c>
    </row>
    <row r="135" spans="1:16" hidden="1" outlineLevel="1" collapsed="1">
      <c r="A135" s="9">
        <v>44317</v>
      </c>
      <c r="B135" s="46">
        <v>5.1078999999999999</v>
      </c>
      <c r="C135" s="46">
        <v>3.4420999999999999</v>
      </c>
      <c r="D135" s="46">
        <v>5.1708999999999996</v>
      </c>
      <c r="E135" s="46">
        <v>6.2442000000000002</v>
      </c>
      <c r="F135" s="46">
        <v>9.3869000000000007</v>
      </c>
      <c r="G135" s="46">
        <v>7.008</v>
      </c>
      <c r="H135" s="46">
        <v>4.0873999999999997</v>
      </c>
      <c r="I135" s="46">
        <v>7.1984000000000004</v>
      </c>
      <c r="J135" s="46">
        <v>7.8823999999999996</v>
      </c>
      <c r="K135" s="46">
        <v>11.545199999999999</v>
      </c>
      <c r="L135" s="46">
        <v>0.48730000000000001</v>
      </c>
      <c r="M135" s="46">
        <v>0.58089999999999997</v>
      </c>
      <c r="N135" s="46">
        <v>0.46539999999999998</v>
      </c>
      <c r="O135" s="46">
        <v>0.7591</v>
      </c>
      <c r="P135" s="46">
        <v>3.6476999999999999</v>
      </c>
    </row>
    <row r="136" spans="1:16" hidden="1" outlineLevel="1" collapsed="1">
      <c r="A136" s="9">
        <v>44348</v>
      </c>
      <c r="B136" s="46">
        <v>5.2046000000000001</v>
      </c>
      <c r="C136" s="46">
        <v>3.9817999999999998</v>
      </c>
      <c r="D136" s="46">
        <v>5.2553999999999998</v>
      </c>
      <c r="E136" s="46">
        <v>5.8042999999999996</v>
      </c>
      <c r="F136" s="46">
        <v>11.3851</v>
      </c>
      <c r="G136" s="46">
        <v>6.8701999999999996</v>
      </c>
      <c r="H136" s="46">
        <v>4.3667999999999996</v>
      </c>
      <c r="I136" s="46">
        <v>7.0377999999999998</v>
      </c>
      <c r="J136" s="46">
        <v>7.8352000000000004</v>
      </c>
      <c r="K136" s="46">
        <v>11.3851</v>
      </c>
      <c r="L136" s="46">
        <v>0.56200000000000006</v>
      </c>
      <c r="M136" s="46">
        <v>0.40129999999999999</v>
      </c>
      <c r="N136" s="46">
        <v>0.55169999999999997</v>
      </c>
      <c r="O136" s="46">
        <v>0.85950000000000004</v>
      </c>
      <c r="P136" s="46" t="s">
        <v>123</v>
      </c>
    </row>
    <row r="137" spans="1:16" hidden="1" outlineLevel="1" collapsed="1">
      <c r="A137" s="9">
        <v>44378</v>
      </c>
      <c r="B137" s="46">
        <v>5.0811999999999999</v>
      </c>
      <c r="C137" s="46">
        <v>4.2388000000000003</v>
      </c>
      <c r="D137" s="46">
        <v>5.0744999999999996</v>
      </c>
      <c r="E137" s="46">
        <v>7.0385</v>
      </c>
      <c r="F137" s="46">
        <v>11.573</v>
      </c>
      <c r="G137" s="46">
        <v>6.7220000000000004</v>
      </c>
      <c r="H137" s="46">
        <v>4.7769000000000004</v>
      </c>
      <c r="I137" s="46">
        <v>6.8975999999999997</v>
      </c>
      <c r="J137" s="46">
        <v>8.5711999999999993</v>
      </c>
      <c r="K137" s="46">
        <v>11.594900000000001</v>
      </c>
      <c r="L137" s="46">
        <v>0.51559999999999995</v>
      </c>
      <c r="M137" s="46">
        <v>0.86260000000000003</v>
      </c>
      <c r="N137" s="46">
        <v>0.47739999999999999</v>
      </c>
      <c r="O137" s="46">
        <v>0.94620000000000004</v>
      </c>
      <c r="P137" s="46">
        <v>1</v>
      </c>
    </row>
    <row r="138" spans="1:16" hidden="1" outlineLevel="1" collapsed="1">
      <c r="A138" s="9">
        <v>44409</v>
      </c>
      <c r="B138" s="46">
        <v>4.91</v>
      </c>
      <c r="C138" s="46">
        <v>3.8407</v>
      </c>
      <c r="D138" s="46">
        <v>4.8605999999999998</v>
      </c>
      <c r="E138" s="46">
        <v>6.8826999999999998</v>
      </c>
      <c r="F138" s="46">
        <v>7.2518000000000002</v>
      </c>
      <c r="G138" s="46">
        <v>6.6275000000000004</v>
      </c>
      <c r="H138" s="46">
        <v>4.3788</v>
      </c>
      <c r="I138" s="46">
        <v>6.7500999999999998</v>
      </c>
      <c r="J138" s="46">
        <v>8.9062000000000001</v>
      </c>
      <c r="K138" s="46">
        <v>11.761900000000001</v>
      </c>
      <c r="L138" s="46">
        <v>0.40739999999999998</v>
      </c>
      <c r="M138" s="46">
        <v>0.46200000000000002</v>
      </c>
      <c r="N138" s="46">
        <v>0.3538</v>
      </c>
      <c r="O138" s="46">
        <v>0.97919999999999996</v>
      </c>
      <c r="P138" s="46">
        <v>3.9548999999999999</v>
      </c>
    </row>
    <row r="139" spans="1:16" hidden="1" outlineLevel="1" collapsed="1">
      <c r="A139" s="9">
        <v>44440</v>
      </c>
      <c r="B139" s="46">
        <v>4.9809999999999999</v>
      </c>
      <c r="C139" s="46">
        <v>4.0632000000000001</v>
      </c>
      <c r="D139" s="46">
        <v>5.1157000000000004</v>
      </c>
      <c r="E139" s="46">
        <v>4.8120000000000003</v>
      </c>
      <c r="F139" s="46">
        <v>10.9757</v>
      </c>
      <c r="G139" s="46">
        <v>6.7035</v>
      </c>
      <c r="H139" s="46">
        <v>4.5830000000000002</v>
      </c>
      <c r="I139" s="46">
        <v>6.9443999999999999</v>
      </c>
      <c r="J139" s="46">
        <v>8.3839000000000006</v>
      </c>
      <c r="K139" s="46">
        <v>12.126799999999999</v>
      </c>
      <c r="L139" s="46">
        <v>0.4405</v>
      </c>
      <c r="M139" s="46">
        <v>0.1968</v>
      </c>
      <c r="N139" s="46">
        <v>0.45910000000000001</v>
      </c>
      <c r="O139" s="46">
        <v>0.39050000000000001</v>
      </c>
      <c r="P139" s="46">
        <v>3.7462</v>
      </c>
    </row>
    <row r="140" spans="1:16" hidden="1" outlineLevel="1" collapsed="1">
      <c r="A140" s="9">
        <v>44470</v>
      </c>
      <c r="B140" s="46">
        <v>5.55</v>
      </c>
      <c r="C140" s="46">
        <v>3.3963000000000001</v>
      </c>
      <c r="D140" s="46">
        <v>5.4340000000000002</v>
      </c>
      <c r="E140" s="46">
        <v>7.7930000000000001</v>
      </c>
      <c r="F140" s="46">
        <v>6.0406000000000004</v>
      </c>
      <c r="G140" s="46">
        <v>6.8651</v>
      </c>
      <c r="H140" s="46">
        <v>3.9262000000000001</v>
      </c>
      <c r="I140" s="46">
        <v>6.9074999999999998</v>
      </c>
      <c r="J140" s="46">
        <v>8.6316000000000006</v>
      </c>
      <c r="K140" s="46">
        <v>12.1081</v>
      </c>
      <c r="L140" s="46">
        <v>0.46910000000000002</v>
      </c>
      <c r="M140" s="46">
        <v>0.41920000000000002</v>
      </c>
      <c r="N140" s="46">
        <v>0.3881</v>
      </c>
      <c r="O140" s="46">
        <v>0.75629999999999997</v>
      </c>
      <c r="P140" s="46">
        <v>3.4933999999999998</v>
      </c>
    </row>
    <row r="141" spans="1:16" hidden="1" outlineLevel="1" collapsed="1">
      <c r="A141" s="9">
        <v>44501</v>
      </c>
      <c r="B141" s="46">
        <v>5.5335999999999999</v>
      </c>
      <c r="C141" s="46">
        <v>3.9794999999999998</v>
      </c>
      <c r="D141" s="46">
        <v>5.4870000000000001</v>
      </c>
      <c r="E141" s="46">
        <v>7.4583000000000004</v>
      </c>
      <c r="F141" s="46">
        <v>11.568099999999999</v>
      </c>
      <c r="G141" s="46">
        <v>6.8827999999999996</v>
      </c>
      <c r="H141" s="46">
        <v>4.5448000000000004</v>
      </c>
      <c r="I141" s="46">
        <v>6.9523000000000001</v>
      </c>
      <c r="J141" s="46">
        <v>9.0827000000000009</v>
      </c>
      <c r="K141" s="46">
        <v>12.1174</v>
      </c>
      <c r="L141" s="46">
        <v>0.43919999999999998</v>
      </c>
      <c r="M141" s="46">
        <v>0.21679999999999999</v>
      </c>
      <c r="N141" s="46">
        <v>0.3614</v>
      </c>
      <c r="O141" s="46">
        <v>1.1765000000000001</v>
      </c>
      <c r="P141" s="46">
        <v>2.9803000000000002</v>
      </c>
    </row>
    <row r="142" spans="1:16" hidden="1" outlineLevel="1" collapsed="1">
      <c r="A142" s="9">
        <v>44531</v>
      </c>
      <c r="B142" s="46">
        <v>5.7375999999999996</v>
      </c>
      <c r="C142" s="46">
        <v>4.2976000000000001</v>
      </c>
      <c r="D142" s="46">
        <v>5.7304000000000004</v>
      </c>
      <c r="E142" s="46">
        <v>7.0387000000000004</v>
      </c>
      <c r="F142" s="46">
        <v>11.0908</v>
      </c>
      <c r="G142" s="46">
        <v>7.1067</v>
      </c>
      <c r="H142" s="46">
        <v>4.6064999999999996</v>
      </c>
      <c r="I142" s="46">
        <v>7.1726000000000001</v>
      </c>
      <c r="J142" s="46">
        <v>9.8427000000000007</v>
      </c>
      <c r="K142" s="46">
        <v>11.1212</v>
      </c>
      <c r="L142" s="46">
        <v>0.73819999999999997</v>
      </c>
      <c r="M142" s="46">
        <v>0.29199999999999998</v>
      </c>
      <c r="N142" s="46">
        <v>0.50570000000000004</v>
      </c>
      <c r="O142" s="46">
        <v>1.5415000000000001</v>
      </c>
      <c r="P142" s="46">
        <v>1</v>
      </c>
    </row>
    <row r="143" spans="1:16" hidden="1" outlineLevel="1" collapsed="1">
      <c r="A143" s="9">
        <v>44562</v>
      </c>
      <c r="B143" s="46">
        <v>5.1810999999999998</v>
      </c>
      <c r="C143" s="46">
        <v>4.2397</v>
      </c>
      <c r="D143" s="46">
        <v>4.9504000000000001</v>
      </c>
      <c r="E143" s="46">
        <v>6.9642999999999997</v>
      </c>
      <c r="F143" s="46">
        <v>10.218</v>
      </c>
      <c r="G143" s="46">
        <v>7.0827999999999998</v>
      </c>
      <c r="H143" s="46">
        <v>4.5941000000000001</v>
      </c>
      <c r="I143" s="46">
        <v>6.9680999999999997</v>
      </c>
      <c r="J143" s="46">
        <v>9.4526000000000003</v>
      </c>
      <c r="K143" s="46">
        <v>11.8758</v>
      </c>
      <c r="L143" s="46">
        <v>0.42849999999999999</v>
      </c>
      <c r="M143" s="46">
        <v>0.13500000000000001</v>
      </c>
      <c r="N143" s="46">
        <v>0.34449999999999997</v>
      </c>
      <c r="O143" s="46">
        <v>0.95179999999999998</v>
      </c>
      <c r="P143" s="46">
        <v>3.3058999999999998</v>
      </c>
    </row>
    <row r="144" spans="1:16" hidden="1" outlineLevel="1" collapsed="1">
      <c r="A144" s="9">
        <v>44593</v>
      </c>
      <c r="B144" s="46">
        <v>5.1243999999999996</v>
      </c>
      <c r="C144" s="46">
        <v>3.3508</v>
      </c>
      <c r="D144" s="46">
        <v>5.2022000000000004</v>
      </c>
      <c r="E144" s="46">
        <v>7.6089000000000002</v>
      </c>
      <c r="F144" s="46">
        <v>12.0334</v>
      </c>
      <c r="G144" s="46">
        <v>6.7329999999999997</v>
      </c>
      <c r="H144" s="46">
        <v>4.2778</v>
      </c>
      <c r="I144" s="46">
        <v>6.9359999999999999</v>
      </c>
      <c r="J144" s="46">
        <v>9.2392000000000003</v>
      </c>
      <c r="K144" s="46">
        <v>12.0458</v>
      </c>
      <c r="L144" s="46">
        <v>0.30230000000000001</v>
      </c>
      <c r="M144" s="46">
        <v>8.5500000000000007E-2</v>
      </c>
      <c r="N144" s="46">
        <v>0.30470000000000003</v>
      </c>
      <c r="O144" s="46">
        <v>0.74509999999999998</v>
      </c>
      <c r="P144" s="46">
        <v>1</v>
      </c>
    </row>
    <row r="145" spans="1:16" hidden="1" outlineLevel="1" collapsed="1">
      <c r="A145" s="9">
        <v>44621</v>
      </c>
      <c r="B145" s="46">
        <v>5.5542999999999996</v>
      </c>
      <c r="C145" s="46">
        <v>4.9227999999999996</v>
      </c>
      <c r="D145" s="46">
        <v>5.6097999999999999</v>
      </c>
      <c r="E145" s="46">
        <v>8.3352000000000004</v>
      </c>
      <c r="F145" s="46">
        <v>12.0434</v>
      </c>
      <c r="G145" s="46">
        <v>6.5740999999999996</v>
      </c>
      <c r="H145" s="46">
        <v>5.1608000000000001</v>
      </c>
      <c r="I145" s="46">
        <v>6.8441999999999998</v>
      </c>
      <c r="J145" s="46">
        <v>9.4084000000000003</v>
      </c>
      <c r="K145" s="46">
        <v>12.0434</v>
      </c>
      <c r="L145" s="46">
        <v>0.43070000000000003</v>
      </c>
      <c r="M145" s="46">
        <v>2.5100000000000001E-2</v>
      </c>
      <c r="N145" s="46">
        <v>0.45190000000000002</v>
      </c>
      <c r="O145" s="46">
        <v>0.41649999999999998</v>
      </c>
      <c r="P145" s="46" t="s">
        <v>123</v>
      </c>
    </row>
    <row r="146" spans="1:16" hidden="1" outlineLevel="1" collapsed="1">
      <c r="A146" s="9">
        <v>44652</v>
      </c>
      <c r="B146" s="46">
        <v>4.9881000000000002</v>
      </c>
      <c r="C146" s="46">
        <v>3.972</v>
      </c>
      <c r="D146" s="46">
        <v>5.0629</v>
      </c>
      <c r="E146" s="46">
        <v>7.2554999999999996</v>
      </c>
      <c r="F146" s="46">
        <v>11.281700000000001</v>
      </c>
      <c r="G146" s="46">
        <v>6.2295999999999996</v>
      </c>
      <c r="H146" s="46">
        <v>4.4333</v>
      </c>
      <c r="I146" s="46">
        <v>6.4821999999999997</v>
      </c>
      <c r="J146" s="46">
        <v>10.1609</v>
      </c>
      <c r="K146" s="46">
        <v>12.1332</v>
      </c>
      <c r="L146" s="46">
        <v>0.68230000000000002</v>
      </c>
      <c r="M146" s="46">
        <v>0.77690000000000003</v>
      </c>
      <c r="N146" s="46">
        <v>0.58789999999999998</v>
      </c>
      <c r="O146" s="46">
        <v>1.3962000000000001</v>
      </c>
      <c r="P146" s="46">
        <v>0.01</v>
      </c>
    </row>
    <row r="147" spans="1:16" hidden="1" outlineLevel="1" collapsed="1">
      <c r="A147" s="9">
        <v>44682</v>
      </c>
      <c r="B147" s="46">
        <v>5.0137</v>
      </c>
      <c r="C147" s="46">
        <v>3.1293000000000002</v>
      </c>
      <c r="D147" s="46">
        <v>5.0814000000000004</v>
      </c>
      <c r="E147" s="46">
        <v>7.2896999999999998</v>
      </c>
      <c r="F147" s="46">
        <v>6.7206999999999999</v>
      </c>
      <c r="G147" s="46">
        <v>5.8243999999999998</v>
      </c>
      <c r="H147" s="46">
        <v>3.4361999999999999</v>
      </c>
      <c r="I147" s="46">
        <v>5.9050000000000002</v>
      </c>
      <c r="J147" s="46">
        <v>9.6432000000000002</v>
      </c>
      <c r="K147" s="46">
        <v>6.7206999999999999</v>
      </c>
      <c r="L147" s="46">
        <v>0.75600000000000001</v>
      </c>
      <c r="M147" s="46">
        <v>0.3165</v>
      </c>
      <c r="N147" s="46">
        <v>0.73740000000000006</v>
      </c>
      <c r="O147" s="46">
        <v>1.1843999999999999</v>
      </c>
      <c r="P147" s="46" t="s">
        <v>123</v>
      </c>
    </row>
    <row r="148" spans="1:16" hidden="1" outlineLevel="1" collapsed="1">
      <c r="A148" s="9">
        <v>44713</v>
      </c>
      <c r="B148" s="46">
        <v>5.6898</v>
      </c>
      <c r="C148" s="46">
        <v>3.7637999999999998</v>
      </c>
      <c r="D148" s="46">
        <v>5.7632000000000003</v>
      </c>
      <c r="E148" s="46">
        <v>8.7593999999999994</v>
      </c>
      <c r="F148" s="46">
        <v>9.4238999999999997</v>
      </c>
      <c r="G148" s="46">
        <v>6.3064</v>
      </c>
      <c r="H148" s="46">
        <v>3.9483999999999999</v>
      </c>
      <c r="I148" s="46">
        <v>6.4241999999999999</v>
      </c>
      <c r="J148" s="46">
        <v>9.5556999999999999</v>
      </c>
      <c r="K148" s="46">
        <v>12.517899999999999</v>
      </c>
      <c r="L148" s="46">
        <v>0.41060000000000002</v>
      </c>
      <c r="M148" s="46">
        <v>0.1968</v>
      </c>
      <c r="N148" s="46">
        <v>0.39700000000000002</v>
      </c>
      <c r="O148" s="46">
        <v>1.1961999999999999</v>
      </c>
      <c r="P148" s="46">
        <v>2.9298000000000002</v>
      </c>
    </row>
    <row r="149" spans="1:16" hidden="1" outlineLevel="1" collapsed="1">
      <c r="A149" s="9">
        <v>44743</v>
      </c>
      <c r="B149" s="46">
        <v>6.7024999999999997</v>
      </c>
      <c r="C149" s="46">
        <v>4.6715</v>
      </c>
      <c r="D149" s="46">
        <v>6.8959999999999999</v>
      </c>
      <c r="E149" s="46">
        <v>6.84</v>
      </c>
      <c r="F149" s="46">
        <v>6.8403</v>
      </c>
      <c r="G149" s="46">
        <v>8.0861999999999998</v>
      </c>
      <c r="H149" s="46">
        <v>4.9752000000000001</v>
      </c>
      <c r="I149" s="46">
        <v>8.3183000000000007</v>
      </c>
      <c r="J149" s="46">
        <v>10.776999999999999</v>
      </c>
      <c r="K149" s="46">
        <v>15.78</v>
      </c>
      <c r="L149" s="46">
        <v>0.69530000000000003</v>
      </c>
      <c r="M149" s="46">
        <v>0.25779999999999997</v>
      </c>
      <c r="N149" s="46">
        <v>0.5716</v>
      </c>
      <c r="O149" s="46">
        <v>1.6083000000000001</v>
      </c>
      <c r="P149" s="46">
        <v>0.01</v>
      </c>
    </row>
    <row r="150" spans="1:16" hidden="1" outlineLevel="1" collapsed="1">
      <c r="A150" s="9">
        <v>44774</v>
      </c>
      <c r="B150" s="46">
        <v>6.0058999999999996</v>
      </c>
      <c r="C150" s="46">
        <v>3.9180999999999999</v>
      </c>
      <c r="D150" s="46">
        <v>6.1835000000000004</v>
      </c>
      <c r="E150" s="46">
        <v>7.5313999999999997</v>
      </c>
      <c r="F150" s="46">
        <v>15.371700000000001</v>
      </c>
      <c r="G150" s="46">
        <v>8.2288999999999994</v>
      </c>
      <c r="H150" s="46">
        <v>4.8301999999999996</v>
      </c>
      <c r="I150" s="46">
        <v>8.5540000000000003</v>
      </c>
      <c r="J150" s="46">
        <v>11.6008</v>
      </c>
      <c r="K150" s="46">
        <v>17.1328</v>
      </c>
      <c r="L150" s="46">
        <v>0.65290000000000004</v>
      </c>
      <c r="M150" s="46">
        <v>0.55279999999999996</v>
      </c>
      <c r="N150" s="46">
        <v>0.57769999999999999</v>
      </c>
      <c r="O150" s="46">
        <v>1.7325999999999999</v>
      </c>
      <c r="P150" s="46">
        <v>3</v>
      </c>
    </row>
    <row r="151" spans="1:16" hidden="1" outlineLevel="1" collapsed="1">
      <c r="A151" s="9">
        <v>44805</v>
      </c>
      <c r="B151" s="46">
        <v>7.2374999999999998</v>
      </c>
      <c r="C151" s="46">
        <v>3.5920999999999998</v>
      </c>
      <c r="D151" s="46">
        <v>7.5297999999999998</v>
      </c>
      <c r="E151" s="46">
        <v>7.5694999999999997</v>
      </c>
      <c r="F151" s="46">
        <v>11.3606</v>
      </c>
      <c r="G151" s="46">
        <v>9.3264999999999993</v>
      </c>
      <c r="H151" s="46">
        <v>4.4775999999999998</v>
      </c>
      <c r="I151" s="46">
        <v>9.6892999999999994</v>
      </c>
      <c r="J151" s="46">
        <v>11.250999999999999</v>
      </c>
      <c r="K151" s="46">
        <v>18.414300000000001</v>
      </c>
      <c r="L151" s="46">
        <v>0.5464</v>
      </c>
      <c r="M151" s="46">
        <v>0.39150000000000001</v>
      </c>
      <c r="N151" s="46">
        <v>0.43859999999999999</v>
      </c>
      <c r="O151" s="46">
        <v>2.4245999999999999</v>
      </c>
      <c r="P151" s="46">
        <v>4.9390999999999998</v>
      </c>
    </row>
    <row r="152" spans="1:16" hidden="1" outlineLevel="1" collapsed="1">
      <c r="A152" s="9">
        <v>44835</v>
      </c>
      <c r="B152" s="46">
        <v>7.2573999999999996</v>
      </c>
      <c r="C152" s="46">
        <v>4.2591999999999999</v>
      </c>
      <c r="D152" s="46">
        <v>7.3400999999999996</v>
      </c>
      <c r="E152" s="46">
        <v>9.1491000000000007</v>
      </c>
      <c r="F152" s="46">
        <v>14.7751</v>
      </c>
      <c r="G152" s="46">
        <v>9.8671000000000006</v>
      </c>
      <c r="H152" s="46">
        <v>4.5970000000000004</v>
      </c>
      <c r="I152" s="46">
        <v>10.240500000000001</v>
      </c>
      <c r="J152" s="46">
        <v>12.173400000000001</v>
      </c>
      <c r="K152" s="46">
        <v>14.7751</v>
      </c>
      <c r="L152" s="46">
        <v>0.52949999999999997</v>
      </c>
      <c r="M152" s="46">
        <v>0.2122</v>
      </c>
      <c r="N152" s="46">
        <v>0.37090000000000001</v>
      </c>
      <c r="O152" s="46">
        <v>2.3742999999999999</v>
      </c>
      <c r="P152" s="46" t="s">
        <v>123</v>
      </c>
    </row>
    <row r="153" spans="1:16" hidden="1" outlineLevel="1" collapsed="1">
      <c r="A153" s="9">
        <v>44866</v>
      </c>
      <c r="B153" s="46">
        <v>7.6258999999999997</v>
      </c>
      <c r="C153" s="46">
        <v>3.919</v>
      </c>
      <c r="D153" s="46">
        <v>7.5751999999999997</v>
      </c>
      <c r="E153" s="46">
        <v>13.7325</v>
      </c>
      <c r="F153" s="46">
        <v>16.273399999999999</v>
      </c>
      <c r="G153" s="46">
        <v>10.606</v>
      </c>
      <c r="H153" s="46">
        <v>4.4309000000000003</v>
      </c>
      <c r="I153" s="46">
        <v>10.8795</v>
      </c>
      <c r="J153" s="46">
        <v>14.089499999999999</v>
      </c>
      <c r="K153" s="46">
        <v>17.2272</v>
      </c>
      <c r="L153" s="46">
        <v>0.32650000000000001</v>
      </c>
      <c r="M153" s="46">
        <v>0.32779999999999998</v>
      </c>
      <c r="N153" s="46">
        <v>0.3206</v>
      </c>
      <c r="O153" s="46">
        <v>1.635</v>
      </c>
      <c r="P153" s="46">
        <v>2.5</v>
      </c>
    </row>
    <row r="154" spans="1:16" hidden="1" outlineLevel="1" collapsed="1">
      <c r="A154" s="9">
        <v>44896</v>
      </c>
      <c r="B154" s="46">
        <v>7.7827000000000002</v>
      </c>
      <c r="C154" s="46">
        <v>4.1208</v>
      </c>
      <c r="D154" s="46">
        <v>7.4856999999999996</v>
      </c>
      <c r="E154" s="46">
        <v>14.7256</v>
      </c>
      <c r="F154" s="46">
        <v>17.431100000000001</v>
      </c>
      <c r="G154" s="46">
        <v>11.164400000000001</v>
      </c>
      <c r="H154" s="46">
        <v>4.6455000000000002</v>
      </c>
      <c r="I154" s="46">
        <v>11.259600000000001</v>
      </c>
      <c r="J154" s="46">
        <v>15.2288</v>
      </c>
      <c r="K154" s="46">
        <v>17.431100000000001</v>
      </c>
      <c r="L154" s="46">
        <v>0.33150000000000002</v>
      </c>
      <c r="M154" s="46">
        <v>0.45429999999999998</v>
      </c>
      <c r="N154" s="46">
        <v>0.31809999999999999</v>
      </c>
      <c r="O154" s="46">
        <v>1.6487000000000001</v>
      </c>
      <c r="P154" s="46" t="s">
        <v>123</v>
      </c>
    </row>
    <row r="155" spans="1:16" hidden="1" outlineLevel="1" collapsed="1">
      <c r="A155" s="9">
        <v>44927</v>
      </c>
      <c r="B155" s="46">
        <v>7.1944999999999997</v>
      </c>
      <c r="C155" s="46">
        <v>4.9977999999999998</v>
      </c>
      <c r="D155" s="46">
        <v>6.9344000000000001</v>
      </c>
      <c r="E155" s="46">
        <v>13.818899999999999</v>
      </c>
      <c r="F155" s="46">
        <v>18.4026</v>
      </c>
      <c r="G155" s="46">
        <v>11.0505</v>
      </c>
      <c r="H155" s="46">
        <v>5.5160999999999998</v>
      </c>
      <c r="I155" s="46">
        <v>11.2019</v>
      </c>
      <c r="J155" s="46">
        <v>14.441800000000001</v>
      </c>
      <c r="K155" s="46">
        <v>18.4026</v>
      </c>
      <c r="L155" s="46">
        <v>0.42830000000000001</v>
      </c>
      <c r="M155" s="46">
        <v>0.30170000000000002</v>
      </c>
      <c r="N155" s="46">
        <v>0.42030000000000001</v>
      </c>
      <c r="O155" s="46">
        <v>1.8075000000000001</v>
      </c>
      <c r="P155" s="46" t="s">
        <v>123</v>
      </c>
    </row>
    <row r="156" spans="1:16" hidden="1" outlineLevel="1" collapsed="1">
      <c r="A156" s="9">
        <v>44958</v>
      </c>
      <c r="B156" s="46">
        <v>7.133</v>
      </c>
      <c r="C156" s="46">
        <v>4.2007000000000003</v>
      </c>
      <c r="D156" s="46">
        <v>6.9953000000000003</v>
      </c>
      <c r="E156" s="46">
        <v>11.8132</v>
      </c>
      <c r="F156" s="46">
        <v>17.688500000000001</v>
      </c>
      <c r="G156" s="46">
        <v>11.275499999999999</v>
      </c>
      <c r="H156" s="46">
        <v>4.5590000000000002</v>
      </c>
      <c r="I156" s="46">
        <v>11.583299999999999</v>
      </c>
      <c r="J156" s="46">
        <v>14.679</v>
      </c>
      <c r="K156" s="46">
        <v>17.688500000000001</v>
      </c>
      <c r="L156" s="46">
        <v>0.41959999999999997</v>
      </c>
      <c r="M156" s="46">
        <v>0.4274</v>
      </c>
      <c r="N156" s="46">
        <v>0.35560000000000003</v>
      </c>
      <c r="O156" s="46">
        <v>2.2122000000000002</v>
      </c>
      <c r="P156" s="46" t="s">
        <v>123</v>
      </c>
    </row>
    <row r="157" spans="1:16" hidden="1" outlineLevel="1" collapsed="1">
      <c r="A157" s="9">
        <v>44986</v>
      </c>
      <c r="B157" s="46">
        <v>8.4123000000000001</v>
      </c>
      <c r="C157" s="46">
        <v>5.0373000000000001</v>
      </c>
      <c r="D157" s="46">
        <v>8.3429000000000002</v>
      </c>
      <c r="E157" s="46">
        <v>13.1456</v>
      </c>
      <c r="F157" s="46">
        <v>15.5985</v>
      </c>
      <c r="G157" s="46">
        <v>11.4556</v>
      </c>
      <c r="H157" s="46">
        <v>5.1372999999999998</v>
      </c>
      <c r="I157" s="46">
        <v>11.9511</v>
      </c>
      <c r="J157" s="46">
        <v>13.9796</v>
      </c>
      <c r="K157" s="46">
        <v>15.8901</v>
      </c>
      <c r="L157" s="46">
        <v>0.43980000000000002</v>
      </c>
      <c r="M157" s="46">
        <v>0.44180000000000003</v>
      </c>
      <c r="N157" s="46">
        <v>0.4178</v>
      </c>
      <c r="O157" s="46">
        <v>1.8900999999999999</v>
      </c>
      <c r="P157" s="46">
        <v>1.1042000000000001</v>
      </c>
    </row>
    <row r="158" spans="1:16" hidden="1" outlineLevel="1" collapsed="1">
      <c r="A158" s="9">
        <v>45017</v>
      </c>
      <c r="B158" s="46">
        <v>8.6142000000000003</v>
      </c>
      <c r="C158" s="46">
        <v>3.0619999999999998</v>
      </c>
      <c r="D158" s="46">
        <v>9.0846</v>
      </c>
      <c r="E158" s="46">
        <v>9.1684999999999999</v>
      </c>
      <c r="F158" s="46">
        <v>11.446400000000001</v>
      </c>
      <c r="G158" s="46">
        <v>11.7765</v>
      </c>
      <c r="H158" s="46">
        <v>3.669</v>
      </c>
      <c r="I158" s="46">
        <v>12.4023</v>
      </c>
      <c r="J158" s="46">
        <v>15.221</v>
      </c>
      <c r="K158" s="46">
        <v>16.121300000000002</v>
      </c>
      <c r="L158" s="46">
        <v>0.58550000000000002</v>
      </c>
      <c r="M158" s="46">
        <v>0.16650000000000001</v>
      </c>
      <c r="N158" s="46">
        <v>0.35510000000000003</v>
      </c>
      <c r="O158" s="46">
        <v>2.0714000000000001</v>
      </c>
      <c r="P158" s="46">
        <v>2.2805</v>
      </c>
    </row>
    <row r="159" spans="1:16" hidden="1" outlineLevel="1" collapsed="1">
      <c r="A159" s="9">
        <v>45047</v>
      </c>
      <c r="B159" s="46">
        <v>10.2331</v>
      </c>
      <c r="C159" s="46">
        <v>3.5299</v>
      </c>
      <c r="D159" s="46">
        <v>10.451700000000001</v>
      </c>
      <c r="E159" s="46">
        <v>13.3528</v>
      </c>
      <c r="F159" s="46">
        <v>12.411799999999999</v>
      </c>
      <c r="G159" s="46">
        <v>12.627599999999999</v>
      </c>
      <c r="H159" s="46">
        <v>3.7957999999999998</v>
      </c>
      <c r="I159" s="46">
        <v>13.084199999999999</v>
      </c>
      <c r="J159" s="46">
        <v>14.698700000000001</v>
      </c>
      <c r="K159" s="46">
        <v>15.4429</v>
      </c>
      <c r="L159" s="46">
        <v>0.53069999999999995</v>
      </c>
      <c r="M159" s="46">
        <v>0.20619999999999999</v>
      </c>
      <c r="N159" s="46">
        <v>0.51839999999999997</v>
      </c>
      <c r="O159" s="46">
        <v>1.3365</v>
      </c>
      <c r="P159" s="46">
        <v>0.57020000000000004</v>
      </c>
    </row>
    <row r="160" spans="1:16" hidden="1" outlineLevel="1" collapsed="1">
      <c r="A160" s="9">
        <v>45078</v>
      </c>
      <c r="B160" s="46">
        <v>10.625299999999999</v>
      </c>
      <c r="C160" s="46">
        <v>3.2957999999999998</v>
      </c>
      <c r="D160" s="46">
        <v>10.8482</v>
      </c>
      <c r="E160" s="46">
        <v>13.557600000000001</v>
      </c>
      <c r="F160" s="46">
        <v>12.0397</v>
      </c>
      <c r="G160" s="46">
        <v>13.0404</v>
      </c>
      <c r="H160" s="46">
        <v>3.5676000000000001</v>
      </c>
      <c r="I160" s="46">
        <v>13.4529</v>
      </c>
      <c r="J160" s="46">
        <v>14.743</v>
      </c>
      <c r="K160" s="46">
        <v>15.5618</v>
      </c>
      <c r="L160" s="46">
        <v>0.80579999999999996</v>
      </c>
      <c r="M160" s="46">
        <v>0.1449</v>
      </c>
      <c r="N160" s="46">
        <v>0.80379999999999996</v>
      </c>
      <c r="O160" s="46">
        <v>1.7291000000000001</v>
      </c>
      <c r="P160" s="46">
        <v>0.75880000000000003</v>
      </c>
    </row>
    <row r="161" spans="1:16" hidden="1" outlineLevel="1" collapsed="1">
      <c r="A161" s="9">
        <v>45108</v>
      </c>
      <c r="B161" s="46">
        <v>11.262600000000001</v>
      </c>
      <c r="C161" s="46">
        <v>3.6042999999999998</v>
      </c>
      <c r="D161" s="46">
        <v>11.6866</v>
      </c>
      <c r="E161" s="46">
        <v>12.4376</v>
      </c>
      <c r="F161" s="46">
        <v>11.599600000000001</v>
      </c>
      <c r="G161" s="46">
        <v>13.2683</v>
      </c>
      <c r="H161" s="46">
        <v>3.9624999999999999</v>
      </c>
      <c r="I161" s="46">
        <v>13.8062</v>
      </c>
      <c r="J161" s="46">
        <v>15.7211</v>
      </c>
      <c r="K161" s="46">
        <v>11.7197</v>
      </c>
      <c r="L161" s="46">
        <v>0.65200000000000002</v>
      </c>
      <c r="M161" s="46">
        <v>8.7800000000000003E-2</v>
      </c>
      <c r="N161" s="46">
        <v>0.60409999999999997</v>
      </c>
      <c r="O161" s="46">
        <v>1.5952</v>
      </c>
      <c r="P161" s="46">
        <v>0.7</v>
      </c>
    </row>
    <row r="162" spans="1:16" hidden="1" outlineLevel="1" collapsed="1">
      <c r="A162" s="9">
        <v>45139</v>
      </c>
      <c r="B162" s="46">
        <v>10.6631</v>
      </c>
      <c r="C162" s="46">
        <v>3.0857000000000001</v>
      </c>
      <c r="D162" s="46">
        <v>11.0197</v>
      </c>
      <c r="E162" s="46">
        <v>12.223100000000001</v>
      </c>
      <c r="F162" s="46">
        <v>14.330299999999999</v>
      </c>
      <c r="G162" s="46">
        <v>12.9848</v>
      </c>
      <c r="H162" s="46">
        <v>3.7181000000000002</v>
      </c>
      <c r="I162" s="46">
        <v>13.456300000000001</v>
      </c>
      <c r="J162" s="46">
        <v>14.577400000000001</v>
      </c>
      <c r="K162" s="46">
        <v>15.410600000000001</v>
      </c>
      <c r="L162" s="46">
        <v>0.77810000000000001</v>
      </c>
      <c r="M162" s="46">
        <v>2.5399999999999999E-2</v>
      </c>
      <c r="N162" s="46">
        <v>0.76500000000000001</v>
      </c>
      <c r="O162" s="46">
        <v>1.7994000000000001</v>
      </c>
      <c r="P162" s="46">
        <v>0.25169999999999998</v>
      </c>
    </row>
    <row r="163" spans="1:16" hidden="1" outlineLevel="1" collapsed="1">
      <c r="A163" s="9">
        <v>45170</v>
      </c>
      <c r="B163" s="46">
        <v>9.9580000000000002</v>
      </c>
      <c r="C163" s="46">
        <v>4.0692000000000004</v>
      </c>
      <c r="D163" s="46">
        <v>10.1747</v>
      </c>
      <c r="E163" s="46">
        <v>12.824199999999999</v>
      </c>
      <c r="F163" s="46">
        <v>15.411199999999999</v>
      </c>
      <c r="G163" s="46">
        <v>12.316800000000001</v>
      </c>
      <c r="H163" s="46">
        <v>4.4749999999999996</v>
      </c>
      <c r="I163" s="46">
        <v>12.708299999999999</v>
      </c>
      <c r="J163" s="46">
        <v>15.0486</v>
      </c>
      <c r="K163" s="46">
        <v>15.412800000000001</v>
      </c>
      <c r="L163" s="46">
        <v>0.89780000000000004</v>
      </c>
      <c r="M163" s="46">
        <v>0.16869999999999999</v>
      </c>
      <c r="N163" s="46">
        <v>0.91090000000000004</v>
      </c>
      <c r="O163" s="46">
        <v>1.0822000000000001</v>
      </c>
      <c r="P163" s="46">
        <v>1.1000000000000001</v>
      </c>
    </row>
    <row r="164" spans="1:16" hidden="1" outlineLevel="1" collapsed="1">
      <c r="A164" s="9">
        <v>45200</v>
      </c>
      <c r="B164" s="46">
        <v>10.092000000000001</v>
      </c>
      <c r="C164" s="46">
        <v>3.5085999999999999</v>
      </c>
      <c r="D164" s="46">
        <v>10.3988</v>
      </c>
      <c r="E164" s="46">
        <v>10.665699999999999</v>
      </c>
      <c r="F164" s="46">
        <v>15.1389</v>
      </c>
      <c r="G164" s="46">
        <v>12.1309</v>
      </c>
      <c r="H164" s="46">
        <v>3.9802</v>
      </c>
      <c r="I164" s="46">
        <v>12.4688</v>
      </c>
      <c r="J164" s="46">
        <v>14.451599999999999</v>
      </c>
      <c r="K164" s="46">
        <v>15.72</v>
      </c>
      <c r="L164" s="46">
        <v>0.77949999999999997</v>
      </c>
      <c r="M164" s="46">
        <v>2.69E-2</v>
      </c>
      <c r="N164" s="46">
        <v>0.67800000000000005</v>
      </c>
      <c r="O164" s="46">
        <v>1.9691000000000001</v>
      </c>
      <c r="P164" s="46">
        <v>0.67300000000000004</v>
      </c>
    </row>
    <row r="165" spans="1:16" hidden="1" outlineLevel="1" collapsed="1">
      <c r="A165" s="9">
        <v>45231</v>
      </c>
      <c r="B165" s="46">
        <v>10.3291</v>
      </c>
      <c r="C165" s="46">
        <v>3.5085999999999999</v>
      </c>
      <c r="D165" s="46">
        <v>10.3988</v>
      </c>
      <c r="E165" s="46">
        <v>10.665699999999999</v>
      </c>
      <c r="F165" s="46">
        <v>15.1389</v>
      </c>
      <c r="G165" s="46">
        <v>12.1309</v>
      </c>
      <c r="H165" s="46">
        <v>3.9802</v>
      </c>
      <c r="I165" s="46">
        <v>12.4688</v>
      </c>
      <c r="J165" s="46">
        <v>14.451599999999999</v>
      </c>
      <c r="K165" s="46">
        <v>15.72</v>
      </c>
      <c r="L165" s="46">
        <v>0.77949999999999997</v>
      </c>
      <c r="M165" s="46">
        <v>2.69E-2</v>
      </c>
      <c r="N165" s="46">
        <v>0.67800000000000005</v>
      </c>
      <c r="O165" s="46">
        <v>1.9691000000000001</v>
      </c>
      <c r="P165" s="46">
        <v>0.67300000000000004</v>
      </c>
    </row>
    <row r="166" spans="1:16" hidden="1" outlineLevel="1" collapsed="1">
      <c r="A166" s="9">
        <v>45261</v>
      </c>
      <c r="B166" s="46">
        <v>9.5017999999999994</v>
      </c>
      <c r="C166" s="46">
        <v>3.3795999999999999</v>
      </c>
      <c r="D166" s="46">
        <v>9.7748000000000008</v>
      </c>
      <c r="E166" s="46">
        <v>12.221299999999999</v>
      </c>
      <c r="F166" s="46">
        <v>6.3384999999999998</v>
      </c>
      <c r="G166" s="46">
        <v>12.200100000000001</v>
      </c>
      <c r="H166" s="46">
        <v>3.9805000000000001</v>
      </c>
      <c r="I166" s="46">
        <v>12.635199999999999</v>
      </c>
      <c r="J166" s="46">
        <v>15.1119</v>
      </c>
      <c r="K166" s="46">
        <v>14.5768</v>
      </c>
      <c r="L166" s="46">
        <v>0.87409999999999999</v>
      </c>
      <c r="M166" s="46">
        <v>3.4200000000000001E-2</v>
      </c>
      <c r="N166" s="46">
        <v>0.88170000000000004</v>
      </c>
      <c r="O166" s="46">
        <v>1.6004</v>
      </c>
      <c r="P166" s="46">
        <v>0.80789999999999995</v>
      </c>
    </row>
    <row r="167" spans="1:16" hidden="1" outlineLevel="1" collapsed="1">
      <c r="A167" s="9">
        <v>45292</v>
      </c>
      <c r="B167" s="46">
        <v>9.5183999999999997</v>
      </c>
      <c r="C167" s="46">
        <v>3.2012</v>
      </c>
      <c r="D167" s="46">
        <v>9.9891000000000005</v>
      </c>
      <c r="E167" s="46">
        <v>8.0300999999999991</v>
      </c>
      <c r="F167" s="46">
        <v>15.354900000000001</v>
      </c>
      <c r="G167" s="46">
        <v>11.453099999999999</v>
      </c>
      <c r="H167" s="46">
        <v>4.2725</v>
      </c>
      <c r="I167" s="46">
        <v>11.662100000000001</v>
      </c>
      <c r="J167" s="46">
        <v>14.4336</v>
      </c>
      <c r="K167" s="46">
        <v>15.487</v>
      </c>
      <c r="L167" s="46">
        <v>0.88600000000000001</v>
      </c>
      <c r="M167" s="46">
        <v>1.8800000000000001E-2</v>
      </c>
      <c r="N167" s="46">
        <v>0.64859999999999995</v>
      </c>
      <c r="O167" s="46">
        <v>2.0182000000000002</v>
      </c>
      <c r="P167" s="46">
        <v>0.01</v>
      </c>
    </row>
    <row r="168" spans="1:16" hidden="1" outlineLevel="1" collapsed="1">
      <c r="A168" s="9">
        <v>45323</v>
      </c>
      <c r="B168" s="46">
        <v>9.7725000000000009</v>
      </c>
      <c r="C168" s="46">
        <v>3.4817999999999998</v>
      </c>
      <c r="D168" s="46">
        <v>10.0526</v>
      </c>
      <c r="E168" s="46">
        <v>12.162800000000001</v>
      </c>
      <c r="F168" s="46">
        <v>16.002600000000001</v>
      </c>
      <c r="G168" s="46">
        <v>11.144500000000001</v>
      </c>
      <c r="H168" s="46">
        <v>4.3830999999999998</v>
      </c>
      <c r="I168" s="46">
        <v>11.4017</v>
      </c>
      <c r="J168" s="46">
        <v>14.2689</v>
      </c>
      <c r="K168" s="46">
        <v>17.213200000000001</v>
      </c>
      <c r="L168" s="46">
        <v>0.9325</v>
      </c>
      <c r="M168" s="46">
        <v>1.41E-2</v>
      </c>
      <c r="N168" s="46">
        <v>0.99660000000000004</v>
      </c>
      <c r="O168" s="46">
        <v>1.4303999999999999</v>
      </c>
      <c r="P168" s="46">
        <v>0.69910000000000005</v>
      </c>
    </row>
    <row r="169" spans="1:16" hidden="1" outlineLevel="1" collapsed="1">
      <c r="A169" s="9">
        <v>45352</v>
      </c>
      <c r="B169" s="46">
        <v>9.8028999999999993</v>
      </c>
      <c r="C169" s="46">
        <v>4.3853</v>
      </c>
      <c r="D169" s="46">
        <v>10.182399999999999</v>
      </c>
      <c r="E169" s="46">
        <v>9.6935000000000002</v>
      </c>
      <c r="F169" s="46">
        <v>13.274800000000001</v>
      </c>
      <c r="G169" s="46">
        <v>11.5464</v>
      </c>
      <c r="H169" s="46">
        <v>4.8228999999999997</v>
      </c>
      <c r="I169" s="46">
        <v>11.9815</v>
      </c>
      <c r="J169" s="46">
        <v>14.327</v>
      </c>
      <c r="K169" s="46">
        <v>13.274800000000001</v>
      </c>
      <c r="L169" s="46">
        <v>1.0392999999999999</v>
      </c>
      <c r="M169" s="46">
        <v>2.5000000000000001E-2</v>
      </c>
      <c r="N169" s="46">
        <v>1.0133000000000001</v>
      </c>
      <c r="O169" s="46">
        <v>1.8633999999999999</v>
      </c>
      <c r="P169" s="46" t="s">
        <v>123</v>
      </c>
    </row>
    <row r="170" spans="1:16" hidden="1" outlineLevel="1" collapsed="1">
      <c r="A170" s="9">
        <v>45383</v>
      </c>
      <c r="B170" s="46">
        <v>9.5571999999999999</v>
      </c>
      <c r="C170" s="46">
        <v>4.2660999999999998</v>
      </c>
      <c r="D170" s="46">
        <v>10.1198</v>
      </c>
      <c r="E170" s="46">
        <v>7.6772999999999998</v>
      </c>
      <c r="F170" s="46">
        <v>15.576700000000001</v>
      </c>
      <c r="G170" s="46">
        <v>11.2203</v>
      </c>
      <c r="H170" s="46">
        <v>4.7426000000000004</v>
      </c>
      <c r="I170" s="46">
        <v>11.554500000000001</v>
      </c>
      <c r="J170" s="46">
        <v>12.697699999999999</v>
      </c>
      <c r="K170" s="46">
        <v>15.576700000000001</v>
      </c>
      <c r="L170" s="46">
        <v>1.0954999999999999</v>
      </c>
      <c r="M170" s="46">
        <v>2.0799999999999999E-2</v>
      </c>
      <c r="N170" s="46">
        <v>0.91439999999999999</v>
      </c>
      <c r="O170" s="46">
        <v>1.6938</v>
      </c>
      <c r="P170" s="46" t="s">
        <v>123</v>
      </c>
    </row>
    <row r="171" spans="1:16" hidden="1" outlineLevel="1" collapsed="1">
      <c r="A171" s="9">
        <v>45413</v>
      </c>
      <c r="B171" s="46">
        <v>9.5312000000000001</v>
      </c>
      <c r="C171" s="46">
        <v>4.4577999999999998</v>
      </c>
      <c r="D171" s="46">
        <v>9.8132999999999999</v>
      </c>
      <c r="E171" s="46">
        <v>10.019500000000001</v>
      </c>
      <c r="F171" s="46">
        <v>13.7346</v>
      </c>
      <c r="G171" s="46">
        <v>10.6837</v>
      </c>
      <c r="H171" s="46">
        <v>4.9006999999999996</v>
      </c>
      <c r="I171" s="46">
        <v>10.972200000000001</v>
      </c>
      <c r="J171" s="46">
        <v>11.592000000000001</v>
      </c>
      <c r="K171" s="46">
        <v>14.594200000000001</v>
      </c>
      <c r="L171" s="46">
        <v>0.93049999999999999</v>
      </c>
      <c r="M171" s="46">
        <v>2.3900000000000001E-2</v>
      </c>
      <c r="N171" s="46">
        <v>1.0799000000000001</v>
      </c>
      <c r="O171" s="46">
        <v>0.34720000000000001</v>
      </c>
      <c r="P171" s="46">
        <v>1.8571</v>
      </c>
    </row>
    <row r="172" spans="1:16" hidden="1" outlineLevel="1" collapsed="1">
      <c r="A172" s="9">
        <v>45444</v>
      </c>
      <c r="B172" s="46">
        <v>9.218</v>
      </c>
      <c r="C172" s="46">
        <v>4.1826999999999996</v>
      </c>
      <c r="D172" s="46">
        <v>9.4</v>
      </c>
      <c r="E172" s="46">
        <v>10.052300000000001</v>
      </c>
      <c r="F172" s="46">
        <v>14.267099999999999</v>
      </c>
      <c r="G172" s="46">
        <v>10.5838</v>
      </c>
      <c r="H172" s="46">
        <v>4.6536999999999997</v>
      </c>
      <c r="I172" s="46">
        <v>10.8322</v>
      </c>
      <c r="J172" s="46">
        <v>11.4621</v>
      </c>
      <c r="K172" s="46">
        <v>14.5671</v>
      </c>
      <c r="L172" s="46">
        <v>1.1112</v>
      </c>
      <c r="M172" s="46">
        <v>3.2300000000000002E-2</v>
      </c>
      <c r="N172" s="46">
        <v>1.2040999999999999</v>
      </c>
      <c r="O172" s="46">
        <v>0.69369999999999998</v>
      </c>
      <c r="P172" s="46">
        <v>0.7</v>
      </c>
    </row>
    <row r="173" spans="1:16" hidden="1" outlineLevel="1" collapsed="1">
      <c r="A173" s="9">
        <v>45474</v>
      </c>
      <c r="B173" s="46">
        <v>8.8475000000000001</v>
      </c>
      <c r="C173" s="46">
        <v>4.3308</v>
      </c>
      <c r="D173" s="46">
        <v>9.0685000000000002</v>
      </c>
      <c r="E173" s="46">
        <v>9.4687999999999999</v>
      </c>
      <c r="F173" s="46">
        <v>13.508900000000001</v>
      </c>
      <c r="G173" s="46">
        <v>10.196099999999999</v>
      </c>
      <c r="H173" s="46">
        <v>4.9073000000000002</v>
      </c>
      <c r="I173" s="46">
        <v>10.414899999999999</v>
      </c>
      <c r="J173" s="46">
        <v>11.356199999999999</v>
      </c>
      <c r="K173" s="46">
        <v>13.925000000000001</v>
      </c>
      <c r="L173" s="46">
        <v>0.98899999999999999</v>
      </c>
      <c r="M173" s="46">
        <v>1.9800000000000002E-2</v>
      </c>
      <c r="N173" s="46">
        <v>1.0974999999999999</v>
      </c>
      <c r="O173" s="46">
        <v>0.68479999999999996</v>
      </c>
      <c r="P173" s="46">
        <v>2.7450000000000001</v>
      </c>
    </row>
    <row r="174" spans="1:16" hidden="1" outlineLevel="1" collapsed="1">
      <c r="A174" s="9">
        <v>45505</v>
      </c>
      <c r="B174" s="46">
        <v>9.1504999999999992</v>
      </c>
      <c r="C174" s="46">
        <v>4.4865000000000004</v>
      </c>
      <c r="D174" s="46">
        <v>9.5945999999999998</v>
      </c>
      <c r="E174" s="46">
        <v>8.9082000000000008</v>
      </c>
      <c r="F174" s="46">
        <v>13.9823</v>
      </c>
      <c r="G174" s="46">
        <v>11.082800000000001</v>
      </c>
      <c r="H174" s="46">
        <v>4.9340000000000002</v>
      </c>
      <c r="I174" s="46">
        <v>11.6744</v>
      </c>
      <c r="J174" s="46">
        <v>11.191000000000001</v>
      </c>
      <c r="K174" s="46">
        <v>14.3706</v>
      </c>
      <c r="L174" s="46">
        <v>1.1994</v>
      </c>
      <c r="M174" s="46">
        <v>1.0200000000000001E-2</v>
      </c>
      <c r="N174" s="46">
        <v>1.3126</v>
      </c>
      <c r="O174" s="46">
        <v>0.87380000000000002</v>
      </c>
      <c r="P174" s="46">
        <v>0.6</v>
      </c>
    </row>
    <row r="175" spans="1:16" hidden="1" outlineLevel="1" collapsed="1">
      <c r="A175" s="9">
        <v>45536</v>
      </c>
      <c r="B175" s="46">
        <v>8.907</v>
      </c>
      <c r="C175" s="46">
        <v>4.2119</v>
      </c>
      <c r="D175" s="46">
        <v>9.2271999999999998</v>
      </c>
      <c r="E175" s="46">
        <v>8.5958000000000006</v>
      </c>
      <c r="F175" s="46">
        <v>12.992900000000001</v>
      </c>
      <c r="G175" s="46">
        <v>11.158200000000001</v>
      </c>
      <c r="H175" s="46">
        <v>4.8323999999999998</v>
      </c>
      <c r="I175" s="46">
        <v>11.6128</v>
      </c>
      <c r="J175" s="46">
        <v>10.9214</v>
      </c>
      <c r="K175" s="46">
        <v>13.133900000000001</v>
      </c>
      <c r="L175" s="46">
        <v>1.0670999999999999</v>
      </c>
      <c r="M175" s="46">
        <v>0.01</v>
      </c>
      <c r="N175" s="46">
        <v>1.2242</v>
      </c>
      <c r="O175" s="46">
        <v>0.32050000000000001</v>
      </c>
      <c r="P175" s="46">
        <v>0.7419</v>
      </c>
    </row>
    <row r="176" spans="1:16" hidden="1" outlineLevel="1" collapsed="1">
      <c r="A176" s="9">
        <v>45566</v>
      </c>
      <c r="B176" s="46">
        <v>8.5907</v>
      </c>
      <c r="C176" s="46">
        <v>4.2526000000000002</v>
      </c>
      <c r="D176" s="46">
        <v>8.8536999999999999</v>
      </c>
      <c r="E176" s="46">
        <v>8.7505000000000006</v>
      </c>
      <c r="F176" s="46">
        <v>13.4794</v>
      </c>
      <c r="G176" s="46">
        <v>10.5924</v>
      </c>
      <c r="H176" s="46">
        <v>4.8380999999999998</v>
      </c>
      <c r="I176" s="46">
        <v>10.9192</v>
      </c>
      <c r="J176" s="46">
        <v>11.1882</v>
      </c>
      <c r="K176" s="46">
        <v>13.4794</v>
      </c>
      <c r="L176" s="46">
        <v>1.1952</v>
      </c>
      <c r="M176" s="46">
        <v>1.5699999999999999E-2</v>
      </c>
      <c r="N176" s="46">
        <v>1.2155</v>
      </c>
      <c r="O176" s="46">
        <v>1.3070999999999999</v>
      </c>
      <c r="P176" s="46" t="s">
        <v>123</v>
      </c>
    </row>
    <row r="177" spans="1:16" hidden="1" outlineLevel="1" collapsed="1">
      <c r="A177" s="9">
        <v>45597</v>
      </c>
      <c r="B177" s="46">
        <v>8.7964000000000002</v>
      </c>
      <c r="C177" s="46">
        <v>4.8042999999999996</v>
      </c>
      <c r="D177" s="46">
        <v>8.9222000000000001</v>
      </c>
      <c r="E177" s="46">
        <v>9.5387000000000004</v>
      </c>
      <c r="F177" s="46">
        <v>11.9824</v>
      </c>
      <c r="G177" s="46">
        <v>10.6473</v>
      </c>
      <c r="H177" s="46">
        <v>5.2878999999999996</v>
      </c>
      <c r="I177" s="46">
        <v>10.9313</v>
      </c>
      <c r="J177" s="46">
        <v>10.8849</v>
      </c>
      <c r="K177" s="46">
        <v>13.448</v>
      </c>
      <c r="L177" s="46">
        <v>1.1637</v>
      </c>
      <c r="M177" s="46">
        <v>2.18E-2</v>
      </c>
      <c r="N177" s="46">
        <v>1.2352000000000001</v>
      </c>
      <c r="O177" s="46">
        <v>0.37490000000000001</v>
      </c>
      <c r="P177" s="46">
        <v>0.82240000000000002</v>
      </c>
    </row>
    <row r="178" spans="1:16" collapsed="1">
      <c r="A178" s="9">
        <v>45627</v>
      </c>
      <c r="B178" s="46">
        <v>8.2240000000000002</v>
      </c>
      <c r="C178" s="46">
        <v>4.3156999999999996</v>
      </c>
      <c r="D178" s="46">
        <v>8.2764000000000006</v>
      </c>
      <c r="E178" s="46">
        <v>9.2972000000000001</v>
      </c>
      <c r="F178" s="46">
        <v>12.565899999999999</v>
      </c>
      <c r="G178" s="46">
        <v>10.1722</v>
      </c>
      <c r="H178" s="46">
        <v>4.8879999999999999</v>
      </c>
      <c r="I178" s="46">
        <v>10.4411</v>
      </c>
      <c r="J178" s="46">
        <v>11.1915</v>
      </c>
      <c r="K178" s="46">
        <v>13.443</v>
      </c>
      <c r="L178" s="46">
        <v>1.1397999999999999</v>
      </c>
      <c r="M178" s="46">
        <v>2.4199999999999999E-2</v>
      </c>
      <c r="N178" s="46">
        <v>1.2686999999999999</v>
      </c>
      <c r="O178" s="46">
        <v>0.7177</v>
      </c>
      <c r="P178" s="46">
        <v>0.77939999999999998</v>
      </c>
    </row>
    <row r="179" spans="1:16">
      <c r="A179" s="9">
        <v>45658</v>
      </c>
      <c r="B179" s="46">
        <v>8.2655999999999992</v>
      </c>
      <c r="C179" s="46">
        <v>4.1586999999999996</v>
      </c>
      <c r="D179" s="46">
        <v>8.3992000000000004</v>
      </c>
      <c r="E179" s="46">
        <v>8.7484999999999999</v>
      </c>
      <c r="F179" s="46">
        <v>12.6158</v>
      </c>
      <c r="G179" s="46">
        <v>10.4209</v>
      </c>
      <c r="H179" s="46">
        <v>4.9027000000000003</v>
      </c>
      <c r="I179" s="46">
        <v>10.6646</v>
      </c>
      <c r="J179" s="46">
        <v>11.134499999999999</v>
      </c>
      <c r="K179" s="46">
        <v>13.6128</v>
      </c>
      <c r="L179" s="46">
        <v>1.0572999999999999</v>
      </c>
      <c r="M179" s="46">
        <v>1.7100000000000001E-2</v>
      </c>
      <c r="N179" s="46">
        <v>1.1587000000000001</v>
      </c>
      <c r="O179" s="46">
        <v>0.88849999999999996</v>
      </c>
      <c r="P179" s="46">
        <v>0.3357</v>
      </c>
    </row>
    <row r="180" spans="1:16">
      <c r="A180" s="9">
        <v>45689</v>
      </c>
      <c r="B180" s="46">
        <v>8.1801999999999992</v>
      </c>
      <c r="C180" s="46">
        <v>4.2621000000000002</v>
      </c>
      <c r="D180" s="46">
        <v>8.7014999999999993</v>
      </c>
      <c r="E180" s="46">
        <v>7.4593999999999996</v>
      </c>
      <c r="F180" s="46">
        <v>12.359500000000001</v>
      </c>
      <c r="G180" s="46">
        <v>10.324</v>
      </c>
      <c r="H180" s="46">
        <v>4.9817</v>
      </c>
      <c r="I180" s="46">
        <v>10.7234</v>
      </c>
      <c r="J180" s="46">
        <v>11.07</v>
      </c>
      <c r="K180" s="46">
        <v>13.217700000000001</v>
      </c>
      <c r="L180" s="46">
        <v>1.0411999999999999</v>
      </c>
      <c r="M180" s="46">
        <v>1.0699999999999999E-2</v>
      </c>
      <c r="N180" s="46">
        <v>1.1778</v>
      </c>
      <c r="O180" s="46">
        <v>0.90469999999999995</v>
      </c>
      <c r="P180" s="46">
        <v>0.33339999999999997</v>
      </c>
    </row>
    <row r="181" spans="1:16">
      <c r="A181" s="9">
        <v>45717</v>
      </c>
      <c r="B181" s="46">
        <v>8.7217000000000002</v>
      </c>
      <c r="C181" s="46">
        <v>4.4550999999999998</v>
      </c>
      <c r="D181" s="46">
        <v>8.9804999999999993</v>
      </c>
      <c r="E181" s="46">
        <v>9.3765000000000001</v>
      </c>
      <c r="F181" s="46">
        <v>12.55</v>
      </c>
      <c r="G181" s="46">
        <v>10.7742</v>
      </c>
      <c r="H181" s="46">
        <v>4.9359999999999999</v>
      </c>
      <c r="I181" s="46">
        <v>11.4322</v>
      </c>
      <c r="J181" s="46">
        <v>10.978199999999999</v>
      </c>
      <c r="K181" s="46">
        <v>13.924099999999999</v>
      </c>
      <c r="L181" s="46">
        <v>1.0887</v>
      </c>
      <c r="M181" s="46">
        <v>1.9300000000000001E-2</v>
      </c>
      <c r="N181" s="46">
        <v>1.2451000000000001</v>
      </c>
      <c r="O181" s="46">
        <v>0.36899999999999999</v>
      </c>
      <c r="P181" s="46">
        <v>0.5756</v>
      </c>
    </row>
    <row r="182" spans="1:16">
      <c r="A182" s="9">
        <v>45748</v>
      </c>
      <c r="B182" s="46">
        <v>9.3271999999999995</v>
      </c>
      <c r="C182" s="46">
        <v>4.2965</v>
      </c>
      <c r="D182" s="46">
        <v>9.5370000000000008</v>
      </c>
      <c r="E182" s="46">
        <v>10.081099999999999</v>
      </c>
      <c r="F182" s="46">
        <v>12.669600000000001</v>
      </c>
      <c r="G182" s="46">
        <v>11.4803</v>
      </c>
      <c r="H182" s="46">
        <v>4.8273000000000001</v>
      </c>
      <c r="I182" s="46">
        <v>12.0929</v>
      </c>
      <c r="J182" s="46">
        <v>11.3522</v>
      </c>
      <c r="K182" s="46">
        <v>14.0893</v>
      </c>
      <c r="L182" s="46">
        <v>1.1759999999999999</v>
      </c>
      <c r="M182" s="46">
        <v>2.2499999999999999E-2</v>
      </c>
      <c r="N182" s="46">
        <v>1.3016000000000001</v>
      </c>
      <c r="O182" s="46">
        <v>0.3695</v>
      </c>
      <c r="P182" s="46">
        <v>0.57489999999999997</v>
      </c>
    </row>
    <row r="183" spans="1:16">
      <c r="A183" s="9">
        <v>45778</v>
      </c>
      <c r="B183" s="46">
        <v>9.4444999999999997</v>
      </c>
      <c r="C183" s="46">
        <v>4.7134</v>
      </c>
      <c r="D183" s="46">
        <v>9.9116999999999997</v>
      </c>
      <c r="E183" s="46">
        <v>10.0741</v>
      </c>
      <c r="F183" s="46">
        <v>11.6386</v>
      </c>
      <c r="G183" s="46">
        <v>11.2913</v>
      </c>
      <c r="H183" s="46">
        <v>5.1132999999999997</v>
      </c>
      <c r="I183" s="46">
        <v>12.2211</v>
      </c>
      <c r="J183" s="46">
        <v>11.350099999999999</v>
      </c>
      <c r="K183" s="46">
        <v>12.457800000000001</v>
      </c>
      <c r="L183" s="46">
        <v>1.0693999999999999</v>
      </c>
      <c r="M183" s="46">
        <v>1.7000000000000001E-2</v>
      </c>
      <c r="N183" s="46">
        <v>1.1947000000000001</v>
      </c>
      <c r="O183" s="46">
        <v>0.47039999999999998</v>
      </c>
      <c r="P183" s="46">
        <v>0.72050000000000003</v>
      </c>
    </row>
    <row r="184" spans="1:16">
      <c r="A184" s="9">
        <v>45809</v>
      </c>
      <c r="B184" s="46">
        <v>9.3987999999999996</v>
      </c>
      <c r="C184" s="46">
        <v>4.3548</v>
      </c>
      <c r="D184" s="46">
        <v>9.7882999999999996</v>
      </c>
      <c r="E184" s="46">
        <v>10.074199999999999</v>
      </c>
      <c r="F184" s="46">
        <v>11.2127</v>
      </c>
      <c r="G184" s="46">
        <v>11.3163</v>
      </c>
      <c r="H184" s="46">
        <v>4.8608000000000002</v>
      </c>
      <c r="I184" s="46">
        <v>12.1214</v>
      </c>
      <c r="J184" s="46">
        <v>11.3276</v>
      </c>
      <c r="K184" s="46">
        <v>12.0793</v>
      </c>
      <c r="L184" s="46">
        <v>0.99650000000000005</v>
      </c>
      <c r="M184" s="46">
        <v>3.3300000000000003E-2</v>
      </c>
      <c r="N184" s="46">
        <v>1.1298999999999999</v>
      </c>
      <c r="O184" s="46">
        <v>0.28370000000000001</v>
      </c>
      <c r="P184" s="46">
        <v>1.0427</v>
      </c>
    </row>
    <row r="185" spans="1:16">
      <c r="A185" s="9">
        <v>45839</v>
      </c>
      <c r="B185" s="46">
        <v>8.9001000000000001</v>
      </c>
      <c r="C185" s="46">
        <v>4.5155000000000003</v>
      </c>
      <c r="D185" s="46">
        <v>9.1388999999999996</v>
      </c>
      <c r="E185" s="46">
        <v>9.9305000000000003</v>
      </c>
      <c r="F185" s="46">
        <v>13.845700000000001</v>
      </c>
      <c r="G185" s="46">
        <v>11.350300000000001</v>
      </c>
      <c r="H185" s="46">
        <v>4.9466999999999999</v>
      </c>
      <c r="I185" s="46">
        <v>12.1896</v>
      </c>
      <c r="J185" s="46">
        <v>11.716799999999999</v>
      </c>
      <c r="K185" s="46">
        <v>14.6638</v>
      </c>
      <c r="L185" s="46">
        <v>0.97219999999999995</v>
      </c>
      <c r="M185" s="46">
        <v>2.06E-2</v>
      </c>
      <c r="N185" s="46">
        <v>0.9496</v>
      </c>
      <c r="O185" s="46">
        <v>1.4036999999999999</v>
      </c>
      <c r="P185" s="46">
        <v>0.58030000000000004</v>
      </c>
    </row>
    <row r="186" spans="1:16">
      <c r="A186" s="9">
        <v>45870</v>
      </c>
      <c r="B186" s="46">
        <v>9.1324000000000005</v>
      </c>
      <c r="C186" s="46">
        <v>4.74</v>
      </c>
      <c r="D186" s="46">
        <v>9.2468000000000004</v>
      </c>
      <c r="E186" s="46">
        <v>10.665900000000001</v>
      </c>
      <c r="F186" s="46">
        <v>12.6143</v>
      </c>
      <c r="G186" s="46">
        <v>11.2967</v>
      </c>
      <c r="H186" s="46">
        <v>5.1989999999999998</v>
      </c>
      <c r="I186" s="46">
        <v>11.8607</v>
      </c>
      <c r="J186" s="46">
        <v>12.2522</v>
      </c>
      <c r="K186" s="46">
        <v>13.2751</v>
      </c>
      <c r="L186" s="46">
        <v>1.0846</v>
      </c>
      <c r="M186" s="46">
        <v>1.4800000000000001E-2</v>
      </c>
      <c r="N186" s="46">
        <v>1.2043999999999999</v>
      </c>
      <c r="O186" s="46">
        <v>0.45979999999999999</v>
      </c>
      <c r="P186" s="46">
        <v>0.5917</v>
      </c>
    </row>
    <row r="187" spans="1:16">
      <c r="A187" s="9">
        <v>45901</v>
      </c>
      <c r="B187" s="46">
        <v>8.6944999999999997</v>
      </c>
      <c r="C187" s="46">
        <v>4.4680999999999997</v>
      </c>
      <c r="D187" s="46">
        <v>8.9130000000000003</v>
      </c>
      <c r="E187" s="46">
        <v>10.137700000000001</v>
      </c>
      <c r="F187" s="46">
        <v>4.5599999999999996</v>
      </c>
      <c r="G187" s="46">
        <v>10.936</v>
      </c>
      <c r="H187" s="46">
        <v>4.8826999999999998</v>
      </c>
      <c r="I187" s="46">
        <v>11.502000000000001</v>
      </c>
      <c r="J187" s="46">
        <v>12.145099999999999</v>
      </c>
      <c r="K187" s="46">
        <v>4.7159000000000004</v>
      </c>
      <c r="L187" s="46">
        <v>1.1576</v>
      </c>
      <c r="M187" s="46">
        <v>0.01</v>
      </c>
      <c r="N187" s="46">
        <v>1.1762999999999999</v>
      </c>
      <c r="O187" s="46">
        <v>1.3258000000000001</v>
      </c>
      <c r="P187" s="46">
        <v>1.8432999999999999</v>
      </c>
    </row>
    <row r="188" spans="1:16">
      <c r="A188" s="9">
        <v>45931</v>
      </c>
      <c r="B188" s="46">
        <v>8.7911999999999999</v>
      </c>
      <c r="C188" s="46">
        <v>4.3760000000000003</v>
      </c>
      <c r="D188" s="46">
        <v>9.0648999999999997</v>
      </c>
      <c r="E188" s="46">
        <v>10.4834</v>
      </c>
      <c r="F188" s="46">
        <v>3.3197999999999999</v>
      </c>
      <c r="G188" s="46">
        <v>10.8565</v>
      </c>
      <c r="H188" s="46">
        <v>4.7907999999999999</v>
      </c>
      <c r="I188" s="46">
        <v>11.462899999999999</v>
      </c>
      <c r="J188" s="46">
        <v>12.1991</v>
      </c>
      <c r="K188" s="46">
        <v>3.7450999999999999</v>
      </c>
      <c r="L188" s="46">
        <v>1.0194000000000001</v>
      </c>
      <c r="M188" s="46">
        <v>1.4800000000000001E-2</v>
      </c>
      <c r="N188" s="46">
        <v>1.0956999999999999</v>
      </c>
      <c r="O188" s="46">
        <v>0.33029999999999998</v>
      </c>
      <c r="P188" s="46">
        <v>2.9925999999999999</v>
      </c>
    </row>
    <row r="189" spans="1:16">
      <c r="A189" s="9">
        <v>45962</v>
      </c>
      <c r="B189" s="46">
        <v>8.2590000000000003</v>
      </c>
      <c r="C189" s="46">
        <v>4.6726000000000001</v>
      </c>
      <c r="D189" s="46">
        <v>8.8747000000000007</v>
      </c>
      <c r="E189" s="46">
        <v>7.3419999999999996</v>
      </c>
      <c r="F189" s="46">
        <v>7.4381000000000004</v>
      </c>
      <c r="G189" s="46">
        <v>10.8599</v>
      </c>
      <c r="H189" s="46">
        <v>5.1147</v>
      </c>
      <c r="I189" s="46">
        <v>11.348800000000001</v>
      </c>
      <c r="J189" s="46">
        <v>12.5997</v>
      </c>
      <c r="K189" s="46">
        <v>7.4381000000000004</v>
      </c>
      <c r="L189" s="46">
        <v>0.92149999999999999</v>
      </c>
      <c r="M189" s="46">
        <v>1.49E-2</v>
      </c>
      <c r="N189" s="46">
        <v>1.2168000000000001</v>
      </c>
      <c r="O189" s="46">
        <v>0.2737</v>
      </c>
      <c r="P189" s="46" t="s">
        <v>123</v>
      </c>
    </row>
    <row r="190" spans="1:16">
      <c r="A190" s="9">
        <v>45992</v>
      </c>
      <c r="B190" s="46">
        <v>8.7919</v>
      </c>
      <c r="C190" s="46">
        <v>5.0044000000000004</v>
      </c>
      <c r="D190" s="46">
        <v>8.8792000000000009</v>
      </c>
      <c r="E190" s="46">
        <v>10.9826</v>
      </c>
      <c r="F190" s="46">
        <v>8.5212000000000003</v>
      </c>
      <c r="G190" s="46">
        <v>10.962899999999999</v>
      </c>
      <c r="H190" s="46">
        <v>5.4611999999999998</v>
      </c>
      <c r="I190" s="46">
        <v>11.391999999999999</v>
      </c>
      <c r="J190" s="46">
        <v>12.822900000000001</v>
      </c>
      <c r="K190" s="46">
        <v>8.8323</v>
      </c>
      <c r="L190" s="46">
        <v>1.0278</v>
      </c>
      <c r="M190" s="46">
        <v>1.77E-2</v>
      </c>
      <c r="N190" s="46">
        <v>1.1252</v>
      </c>
      <c r="O190" s="46">
        <v>0.39329999999999998</v>
      </c>
      <c r="P190" s="46">
        <v>0.7389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11.33203125" style="45" customWidth="1"/>
    <col min="2" max="3" width="16.44140625" style="21" customWidth="1"/>
    <col min="4" max="4" width="30.44140625" style="21" customWidth="1"/>
    <col min="5" max="16384" width="9.109375" style="21"/>
  </cols>
  <sheetData>
    <row r="1" spans="1:6">
      <c r="A1" s="18" t="s">
        <v>129</v>
      </c>
    </row>
    <row r="2" spans="1:6" ht="5.25" customHeight="1">
      <c r="A2" s="161"/>
    </row>
    <row r="3" spans="1:6">
      <c r="A3" s="110" t="s">
        <v>124</v>
      </c>
    </row>
    <row r="4" spans="1:6" ht="12.75" customHeight="1">
      <c r="A4" s="14" t="s">
        <v>128</v>
      </c>
    </row>
    <row r="5" spans="1:6" ht="12.75" customHeight="1">
      <c r="A5" s="15" t="s">
        <v>125</v>
      </c>
    </row>
    <row r="6" spans="1:6" s="20" customFormat="1" ht="15" customHeight="1">
      <c r="A6" s="201" t="s">
        <v>0</v>
      </c>
      <c r="B6" s="243" t="s">
        <v>210</v>
      </c>
      <c r="C6" s="244" t="s">
        <v>126</v>
      </c>
      <c r="D6" s="244" t="s">
        <v>184</v>
      </c>
    </row>
    <row r="7" spans="1:6" s="20" customFormat="1" ht="15" customHeight="1">
      <c r="A7" s="202"/>
      <c r="B7" s="243"/>
      <c r="C7" s="245"/>
      <c r="D7" s="245"/>
    </row>
    <row r="8" spans="1:6" s="20" customFormat="1" ht="25.5" customHeight="1">
      <c r="A8" s="203"/>
      <c r="B8" s="243"/>
      <c r="C8" s="246"/>
      <c r="D8" s="246"/>
    </row>
    <row r="9" spans="1:6" s="20" customFormat="1" hidden="1">
      <c r="A9" s="114"/>
      <c r="B9" s="124"/>
      <c r="C9" s="125"/>
      <c r="D9" s="125"/>
    </row>
    <row r="10" spans="1:6" s="20" customFormat="1">
      <c r="A10" s="19">
        <v>1</v>
      </c>
      <c r="B10" s="140">
        <v>2</v>
      </c>
      <c r="C10" s="140">
        <v>3</v>
      </c>
      <c r="D10" s="49">
        <v>4</v>
      </c>
    </row>
    <row r="11" spans="1:6" hidden="1" outlineLevel="1">
      <c r="A11" s="50">
        <v>40544</v>
      </c>
      <c r="B11" s="141">
        <v>3</v>
      </c>
      <c r="C11" s="141">
        <v>18</v>
      </c>
      <c r="D11" s="137" t="s">
        <v>185</v>
      </c>
      <c r="E11" s="44"/>
      <c r="F11" s="44"/>
    </row>
    <row r="12" spans="1:6" hidden="1" outlineLevel="1">
      <c r="A12" s="50">
        <v>40575</v>
      </c>
      <c r="B12" s="141">
        <v>3</v>
      </c>
      <c r="C12" s="141">
        <v>18</v>
      </c>
      <c r="D12" s="137" t="s">
        <v>185</v>
      </c>
      <c r="E12" s="44"/>
      <c r="F12" s="44"/>
    </row>
    <row r="13" spans="1:6" hidden="1" outlineLevel="1">
      <c r="A13" s="50">
        <v>40603</v>
      </c>
      <c r="B13" s="141">
        <v>3</v>
      </c>
      <c r="C13" s="141">
        <v>17</v>
      </c>
      <c r="D13" s="137" t="s">
        <v>185</v>
      </c>
      <c r="E13" s="44"/>
      <c r="F13" s="44"/>
    </row>
    <row r="14" spans="1:6" hidden="1" outlineLevel="1">
      <c r="A14" s="50">
        <v>40634</v>
      </c>
      <c r="B14" s="141">
        <v>3</v>
      </c>
      <c r="C14" s="141">
        <v>15</v>
      </c>
      <c r="D14" s="137" t="s">
        <v>185</v>
      </c>
      <c r="E14" s="44"/>
      <c r="F14" s="44"/>
    </row>
    <row r="15" spans="1:6" hidden="1" outlineLevel="1">
      <c r="A15" s="50">
        <v>40664</v>
      </c>
      <c r="B15" s="141">
        <v>3</v>
      </c>
      <c r="C15" s="141">
        <v>14</v>
      </c>
      <c r="D15" s="137" t="s">
        <v>185</v>
      </c>
      <c r="E15" s="44"/>
      <c r="F15" s="44"/>
    </row>
    <row r="16" spans="1:6" hidden="1" outlineLevel="1">
      <c r="A16" s="50">
        <v>40695</v>
      </c>
      <c r="B16" s="141">
        <v>3</v>
      </c>
      <c r="C16" s="141">
        <v>13</v>
      </c>
      <c r="D16" s="137" t="s">
        <v>185</v>
      </c>
      <c r="E16" s="44"/>
      <c r="F16" s="44"/>
    </row>
    <row r="17" spans="1:6" hidden="1" outlineLevel="1">
      <c r="A17" s="50">
        <v>40725</v>
      </c>
      <c r="B17" s="141">
        <v>3</v>
      </c>
      <c r="C17" s="141">
        <v>11</v>
      </c>
      <c r="D17" s="137" t="s">
        <v>185</v>
      </c>
      <c r="E17" s="44"/>
      <c r="F17" s="44"/>
    </row>
    <row r="18" spans="1:6" hidden="1" outlineLevel="1">
      <c r="A18" s="50">
        <v>40756</v>
      </c>
      <c r="B18" s="141">
        <v>3</v>
      </c>
      <c r="C18" s="141">
        <v>11</v>
      </c>
      <c r="D18" s="137" t="s">
        <v>185</v>
      </c>
      <c r="E18" s="44"/>
      <c r="F18" s="44"/>
    </row>
    <row r="19" spans="1:6" hidden="1" outlineLevel="1">
      <c r="A19" s="50">
        <v>40787</v>
      </c>
      <c r="B19" s="141">
        <v>3</v>
      </c>
      <c r="C19" s="141">
        <v>10</v>
      </c>
      <c r="D19" s="137" t="s">
        <v>185</v>
      </c>
      <c r="E19" s="44"/>
      <c r="F19" s="44"/>
    </row>
    <row r="20" spans="1:6" hidden="1" outlineLevel="1">
      <c r="A20" s="50">
        <v>40817</v>
      </c>
      <c r="B20" s="141">
        <v>3</v>
      </c>
      <c r="C20" s="141">
        <v>9</v>
      </c>
      <c r="D20" s="137" t="s">
        <v>185</v>
      </c>
      <c r="E20" s="44"/>
      <c r="F20" s="44"/>
    </row>
    <row r="21" spans="1:6" hidden="1" outlineLevel="1">
      <c r="A21" s="50">
        <v>40848</v>
      </c>
      <c r="B21" s="141">
        <v>3</v>
      </c>
      <c r="C21" s="141">
        <v>8</v>
      </c>
      <c r="D21" s="137" t="s">
        <v>185</v>
      </c>
      <c r="E21" s="44"/>
      <c r="F21" s="44"/>
    </row>
    <row r="22" spans="1:6" hidden="1" outlineLevel="1">
      <c r="A22" s="50">
        <v>40878</v>
      </c>
      <c r="B22" s="141">
        <v>3</v>
      </c>
      <c r="C22" s="141">
        <v>6</v>
      </c>
      <c r="D22" s="137" t="s">
        <v>185</v>
      </c>
      <c r="E22" s="44"/>
      <c r="F22" s="44"/>
    </row>
    <row r="23" spans="1:6" hidden="1" outlineLevel="1">
      <c r="A23" s="50">
        <v>40909</v>
      </c>
      <c r="B23" s="141">
        <v>3</v>
      </c>
      <c r="C23" s="141">
        <v>5</v>
      </c>
      <c r="D23" s="137" t="s">
        <v>185</v>
      </c>
      <c r="E23" s="44"/>
      <c r="F23" s="44"/>
    </row>
    <row r="24" spans="1:6" hidden="1" outlineLevel="1">
      <c r="A24" s="50">
        <v>40940</v>
      </c>
      <c r="B24" s="141">
        <v>3</v>
      </c>
      <c r="C24" s="141">
        <v>5</v>
      </c>
      <c r="D24" s="137" t="s">
        <v>185</v>
      </c>
      <c r="E24" s="44"/>
      <c r="F24" s="44"/>
    </row>
    <row r="25" spans="1:6" hidden="1" outlineLevel="1">
      <c r="A25" s="50">
        <v>40969</v>
      </c>
      <c r="B25" s="141">
        <v>3</v>
      </c>
      <c r="C25" s="141">
        <v>5</v>
      </c>
      <c r="D25" s="137" t="s">
        <v>185</v>
      </c>
      <c r="E25" s="44"/>
      <c r="F25" s="44"/>
    </row>
    <row r="26" spans="1:6" hidden="1" outlineLevel="1">
      <c r="A26" s="50">
        <v>41000</v>
      </c>
      <c r="B26" s="141">
        <v>3</v>
      </c>
      <c r="C26" s="141">
        <v>5</v>
      </c>
      <c r="D26" s="137" t="s">
        <v>185</v>
      </c>
      <c r="E26" s="44"/>
      <c r="F26" s="44"/>
    </row>
    <row r="27" spans="1:6" hidden="1" outlineLevel="1">
      <c r="A27" s="50">
        <v>41030</v>
      </c>
      <c r="B27" s="141">
        <v>3</v>
      </c>
      <c r="C27" s="141">
        <v>4</v>
      </c>
      <c r="D27" s="137" t="s">
        <v>185</v>
      </c>
      <c r="E27" s="44"/>
      <c r="F27" s="44"/>
    </row>
    <row r="28" spans="1:6" hidden="1" outlineLevel="1">
      <c r="A28" s="50">
        <v>41061</v>
      </c>
      <c r="B28" s="141">
        <v>3</v>
      </c>
      <c r="C28" s="141">
        <v>4</v>
      </c>
      <c r="D28" s="137" t="s">
        <v>185</v>
      </c>
      <c r="E28" s="44"/>
      <c r="F28" s="44"/>
    </row>
    <row r="29" spans="1:6" hidden="1" outlineLevel="1">
      <c r="A29" s="50">
        <v>41091</v>
      </c>
      <c r="B29" s="141">
        <v>3</v>
      </c>
      <c r="C29" s="141">
        <v>4</v>
      </c>
      <c r="D29" s="137" t="s">
        <v>185</v>
      </c>
      <c r="E29" s="44"/>
      <c r="F29" s="44"/>
    </row>
    <row r="30" spans="1:6" hidden="1" outlineLevel="1">
      <c r="A30" s="50">
        <v>41122</v>
      </c>
      <c r="B30" s="141">
        <v>3</v>
      </c>
      <c r="C30" s="141">
        <v>4</v>
      </c>
      <c r="D30" s="137" t="s">
        <v>185</v>
      </c>
      <c r="E30" s="44"/>
      <c r="F30" s="44"/>
    </row>
    <row r="31" spans="1:6" hidden="1" outlineLevel="1">
      <c r="A31" s="50">
        <v>41153</v>
      </c>
      <c r="B31" s="141">
        <v>3</v>
      </c>
      <c r="C31" s="141">
        <v>4</v>
      </c>
      <c r="D31" s="137" t="s">
        <v>185</v>
      </c>
      <c r="E31" s="44"/>
      <c r="F31" s="44"/>
    </row>
    <row r="32" spans="1:6" hidden="1" outlineLevel="1">
      <c r="A32" s="50">
        <v>41183</v>
      </c>
      <c r="B32" s="141">
        <v>3</v>
      </c>
      <c r="C32" s="141">
        <v>4</v>
      </c>
      <c r="D32" s="137" t="s">
        <v>185</v>
      </c>
      <c r="E32" s="44"/>
      <c r="F32" s="44"/>
    </row>
    <row r="33" spans="1:6" hidden="1" outlineLevel="1">
      <c r="A33" s="50">
        <v>41214</v>
      </c>
      <c r="B33" s="141">
        <v>3</v>
      </c>
      <c r="C33" s="141">
        <v>4</v>
      </c>
      <c r="D33" s="137" t="s">
        <v>185</v>
      </c>
      <c r="E33" s="44"/>
      <c r="F33" s="44"/>
    </row>
    <row r="34" spans="1:6" hidden="1" outlineLevel="1">
      <c r="A34" s="50">
        <v>41244</v>
      </c>
      <c r="B34" s="141">
        <v>3</v>
      </c>
      <c r="C34" s="141">
        <v>4</v>
      </c>
      <c r="D34" s="137" t="s">
        <v>185</v>
      </c>
      <c r="E34" s="44"/>
      <c r="F34" s="44"/>
    </row>
    <row r="35" spans="1:6" hidden="1" outlineLevel="1">
      <c r="A35" s="50">
        <v>41275</v>
      </c>
      <c r="B35" s="141">
        <v>3</v>
      </c>
      <c r="C35" s="141">
        <v>4</v>
      </c>
      <c r="D35" s="137" t="s">
        <v>185</v>
      </c>
      <c r="E35" s="44"/>
      <c r="F35" s="44"/>
    </row>
    <row r="36" spans="1:6" hidden="1" outlineLevel="1">
      <c r="A36" s="50">
        <v>41306</v>
      </c>
      <c r="B36" s="141">
        <v>3</v>
      </c>
      <c r="C36" s="141">
        <v>4</v>
      </c>
      <c r="D36" s="137" t="s">
        <v>185</v>
      </c>
      <c r="E36" s="44"/>
      <c r="F36" s="44"/>
    </row>
    <row r="37" spans="1:6" hidden="1" outlineLevel="1">
      <c r="A37" s="50">
        <v>41334</v>
      </c>
      <c r="B37" s="141">
        <v>3</v>
      </c>
      <c r="C37" s="141">
        <v>4</v>
      </c>
      <c r="D37" s="137" t="s">
        <v>185</v>
      </c>
      <c r="E37" s="44"/>
      <c r="F37" s="44"/>
    </row>
    <row r="38" spans="1:6" hidden="1" outlineLevel="1">
      <c r="A38" s="50">
        <v>41365</v>
      </c>
      <c r="B38" s="141">
        <v>3</v>
      </c>
      <c r="C38" s="141">
        <v>4</v>
      </c>
      <c r="D38" s="137" t="s">
        <v>185</v>
      </c>
      <c r="E38" s="44"/>
      <c r="F38" s="44"/>
    </row>
    <row r="39" spans="1:6" hidden="1" outlineLevel="1">
      <c r="A39" s="50">
        <v>41395</v>
      </c>
      <c r="B39" s="141">
        <v>3</v>
      </c>
      <c r="C39" s="141">
        <v>4</v>
      </c>
      <c r="D39" s="137" t="s">
        <v>185</v>
      </c>
      <c r="E39" s="44"/>
      <c r="F39" s="44"/>
    </row>
    <row r="40" spans="1:6" hidden="1" outlineLevel="1">
      <c r="A40" s="50">
        <v>41426</v>
      </c>
      <c r="B40" s="141">
        <v>3</v>
      </c>
      <c r="C40" s="141">
        <v>4</v>
      </c>
      <c r="D40" s="137" t="s">
        <v>185</v>
      </c>
      <c r="E40" s="44"/>
      <c r="F40" s="44"/>
    </row>
    <row r="41" spans="1:6" hidden="1" outlineLevel="1">
      <c r="A41" s="50">
        <v>41456</v>
      </c>
      <c r="B41" s="141">
        <v>3</v>
      </c>
      <c r="C41" s="141">
        <v>4</v>
      </c>
      <c r="D41" s="137" t="s">
        <v>185</v>
      </c>
      <c r="E41" s="44"/>
      <c r="F41" s="44"/>
    </row>
    <row r="42" spans="1:6" hidden="1" outlineLevel="1">
      <c r="A42" s="50">
        <v>41487</v>
      </c>
      <c r="B42" s="141">
        <v>3</v>
      </c>
      <c r="C42" s="141">
        <v>4</v>
      </c>
      <c r="D42" s="137" t="s">
        <v>185</v>
      </c>
      <c r="E42" s="44"/>
      <c r="F42" s="44"/>
    </row>
    <row r="43" spans="1:6" hidden="1" outlineLevel="1">
      <c r="A43" s="50">
        <v>41518</v>
      </c>
      <c r="B43" s="141">
        <v>3</v>
      </c>
      <c r="C43" s="141">
        <v>4</v>
      </c>
      <c r="D43" s="137" t="s">
        <v>185</v>
      </c>
      <c r="E43" s="44"/>
      <c r="F43" s="44"/>
    </row>
    <row r="44" spans="1:6" hidden="1" outlineLevel="1">
      <c r="A44" s="50">
        <v>41548</v>
      </c>
      <c r="B44" s="141">
        <v>3</v>
      </c>
      <c r="C44" s="141">
        <v>4</v>
      </c>
      <c r="D44" s="137" t="s">
        <v>185</v>
      </c>
      <c r="E44" s="44"/>
      <c r="F44" s="44"/>
    </row>
    <row r="45" spans="1:6" hidden="1" outlineLevel="1">
      <c r="A45" s="50">
        <v>41579</v>
      </c>
      <c r="B45" s="141">
        <v>3</v>
      </c>
      <c r="C45" s="141">
        <v>4</v>
      </c>
      <c r="D45" s="137" t="s">
        <v>185</v>
      </c>
      <c r="E45" s="44"/>
      <c r="F45" s="44"/>
    </row>
    <row r="46" spans="1:6" hidden="1" outlineLevel="1">
      <c r="A46" s="50">
        <v>41609</v>
      </c>
      <c r="B46" s="141">
        <v>3</v>
      </c>
      <c r="C46" s="141">
        <v>4</v>
      </c>
      <c r="D46" s="137" t="s">
        <v>185</v>
      </c>
      <c r="E46" s="44"/>
      <c r="F46" s="44"/>
    </row>
    <row r="47" spans="1:6" hidden="1" outlineLevel="1">
      <c r="A47" s="50">
        <v>41640</v>
      </c>
      <c r="B47" s="141">
        <v>3</v>
      </c>
      <c r="C47" s="141">
        <v>4</v>
      </c>
      <c r="D47" s="137" t="s">
        <v>185</v>
      </c>
      <c r="E47" s="44"/>
      <c r="F47" s="44"/>
    </row>
    <row r="48" spans="1:6" hidden="1" outlineLevel="1">
      <c r="A48" s="50">
        <v>41671</v>
      </c>
      <c r="B48" s="141">
        <v>3</v>
      </c>
      <c r="C48" s="141">
        <v>4</v>
      </c>
      <c r="D48" s="137" t="s">
        <v>185</v>
      </c>
      <c r="E48" s="44"/>
      <c r="F48" s="44"/>
    </row>
    <row r="49" spans="1:6" hidden="1" outlineLevel="1">
      <c r="A49" s="50">
        <v>41699</v>
      </c>
      <c r="B49" s="141">
        <v>3</v>
      </c>
      <c r="C49" s="141">
        <v>4</v>
      </c>
      <c r="D49" s="137" t="s">
        <v>185</v>
      </c>
      <c r="E49" s="44"/>
      <c r="F49" s="44"/>
    </row>
    <row r="50" spans="1:6" hidden="1" outlineLevel="1">
      <c r="A50" s="50">
        <v>41730</v>
      </c>
      <c r="B50" s="141">
        <v>3</v>
      </c>
      <c r="C50" s="141">
        <v>4</v>
      </c>
      <c r="D50" s="137" t="s">
        <v>185</v>
      </c>
      <c r="E50" s="44"/>
      <c r="F50" s="44"/>
    </row>
    <row r="51" spans="1:6" hidden="1" outlineLevel="1">
      <c r="A51" s="50">
        <v>41760</v>
      </c>
      <c r="B51" s="141">
        <v>3</v>
      </c>
      <c r="C51" s="141">
        <v>4</v>
      </c>
      <c r="D51" s="137" t="s">
        <v>185</v>
      </c>
      <c r="E51" s="44"/>
      <c r="F51" s="44"/>
    </row>
    <row r="52" spans="1:6" hidden="1" outlineLevel="1">
      <c r="A52" s="50">
        <v>41791</v>
      </c>
      <c r="B52" s="141">
        <v>3</v>
      </c>
      <c r="C52" s="141">
        <v>4</v>
      </c>
      <c r="D52" s="137" t="s">
        <v>185</v>
      </c>
      <c r="E52" s="44"/>
      <c r="F52" s="44"/>
    </row>
    <row r="53" spans="1:6" hidden="1" outlineLevel="1">
      <c r="A53" s="50">
        <v>41821</v>
      </c>
      <c r="B53" s="141">
        <v>3</v>
      </c>
      <c r="C53" s="141">
        <v>4</v>
      </c>
      <c r="D53" s="137" t="s">
        <v>185</v>
      </c>
      <c r="E53" s="44"/>
      <c r="F53" s="44"/>
    </row>
    <row r="54" spans="1:6" hidden="1" outlineLevel="1" collapsed="1">
      <c r="A54" s="50">
        <v>41852</v>
      </c>
      <c r="B54" s="141">
        <v>3</v>
      </c>
      <c r="C54" s="141">
        <v>4</v>
      </c>
      <c r="D54" s="137" t="s">
        <v>185</v>
      </c>
      <c r="E54" s="44"/>
      <c r="F54" s="44"/>
    </row>
    <row r="55" spans="1:6" hidden="1" outlineLevel="1" collapsed="1">
      <c r="A55" s="50">
        <v>41883</v>
      </c>
      <c r="B55" s="141">
        <v>3</v>
      </c>
      <c r="C55" s="141">
        <v>4</v>
      </c>
      <c r="D55" s="137" t="s">
        <v>185</v>
      </c>
      <c r="E55" s="44"/>
      <c r="F55" s="44"/>
    </row>
    <row r="56" spans="1:6" hidden="1" outlineLevel="1" collapsed="1">
      <c r="A56" s="50">
        <v>41913</v>
      </c>
      <c r="B56" s="141">
        <v>3</v>
      </c>
      <c r="C56" s="141">
        <v>4</v>
      </c>
      <c r="D56" s="137" t="s">
        <v>185</v>
      </c>
      <c r="E56" s="44"/>
      <c r="F56" s="44"/>
    </row>
    <row r="57" spans="1:6" hidden="1" outlineLevel="1" collapsed="1">
      <c r="A57" s="50">
        <v>41944</v>
      </c>
      <c r="B57" s="141">
        <v>3</v>
      </c>
      <c r="C57" s="141">
        <v>4</v>
      </c>
      <c r="D57" s="137" t="s">
        <v>185</v>
      </c>
      <c r="E57" s="44"/>
      <c r="F57" s="44"/>
    </row>
    <row r="58" spans="1:6" hidden="1" outlineLevel="1">
      <c r="A58" s="50">
        <v>41974</v>
      </c>
      <c r="B58" s="141">
        <v>3</v>
      </c>
      <c r="C58" s="141">
        <v>4</v>
      </c>
      <c r="D58" s="137" t="s">
        <v>185</v>
      </c>
      <c r="E58" s="44"/>
      <c r="F58" s="44"/>
    </row>
    <row r="59" spans="1:6" hidden="1" outlineLevel="1">
      <c r="A59" s="50">
        <v>42005</v>
      </c>
      <c r="B59" s="141">
        <v>2</v>
      </c>
      <c r="C59" s="141">
        <v>4</v>
      </c>
      <c r="D59" s="137" t="s">
        <v>185</v>
      </c>
      <c r="E59" s="44"/>
      <c r="F59" s="44"/>
    </row>
    <row r="60" spans="1:6" hidden="1" outlineLevel="1" collapsed="1">
      <c r="A60" s="50">
        <v>42036</v>
      </c>
      <c r="B60" s="141">
        <v>2</v>
      </c>
      <c r="C60" s="141">
        <v>4</v>
      </c>
      <c r="D60" s="137" t="s">
        <v>185</v>
      </c>
      <c r="E60" s="44"/>
      <c r="F60" s="44"/>
    </row>
    <row r="61" spans="1:6" hidden="1" outlineLevel="1" collapsed="1">
      <c r="A61" s="50">
        <v>42064</v>
      </c>
      <c r="B61" s="141">
        <v>2</v>
      </c>
      <c r="C61" s="141">
        <v>4</v>
      </c>
      <c r="D61" s="137" t="s">
        <v>185</v>
      </c>
      <c r="E61" s="44"/>
      <c r="F61" s="44"/>
    </row>
    <row r="62" spans="1:6" hidden="1" outlineLevel="1" collapsed="1">
      <c r="A62" s="50">
        <v>42095</v>
      </c>
      <c r="B62" s="141">
        <v>2</v>
      </c>
      <c r="C62" s="141">
        <v>4</v>
      </c>
      <c r="D62" s="137" t="s">
        <v>185</v>
      </c>
      <c r="E62" s="44"/>
      <c r="F62" s="44"/>
    </row>
    <row r="63" spans="1:6" hidden="1" outlineLevel="1" collapsed="1">
      <c r="A63" s="50">
        <v>42125</v>
      </c>
      <c r="B63" s="141">
        <v>2</v>
      </c>
      <c r="C63" s="141">
        <v>4</v>
      </c>
      <c r="D63" s="137" t="s">
        <v>185</v>
      </c>
      <c r="E63" s="44"/>
      <c r="F63" s="44"/>
    </row>
    <row r="64" spans="1:6" hidden="1" outlineLevel="1" collapsed="1">
      <c r="A64" s="50">
        <v>42156</v>
      </c>
      <c r="B64" s="141">
        <v>2</v>
      </c>
      <c r="C64" s="141">
        <v>4</v>
      </c>
      <c r="D64" s="137" t="s">
        <v>185</v>
      </c>
      <c r="E64" s="44"/>
      <c r="F64" s="44"/>
    </row>
    <row r="65" spans="1:6" hidden="1" outlineLevel="1">
      <c r="A65" s="50">
        <v>42186</v>
      </c>
      <c r="B65" s="141">
        <v>2</v>
      </c>
      <c r="C65" s="141">
        <v>4</v>
      </c>
      <c r="D65" s="137" t="s">
        <v>185</v>
      </c>
      <c r="E65" s="44"/>
      <c r="F65" s="44"/>
    </row>
    <row r="66" spans="1:6" hidden="1" outlineLevel="1">
      <c r="A66" s="50">
        <v>42217</v>
      </c>
      <c r="B66" s="141">
        <v>2</v>
      </c>
      <c r="C66" s="141">
        <v>4</v>
      </c>
      <c r="D66" s="137" t="s">
        <v>185</v>
      </c>
      <c r="E66" s="44"/>
      <c r="F66" s="44"/>
    </row>
    <row r="67" spans="1:6" hidden="1" outlineLevel="1">
      <c r="A67" s="50">
        <v>42248</v>
      </c>
      <c r="B67" s="141">
        <v>2</v>
      </c>
      <c r="C67" s="141">
        <v>4</v>
      </c>
      <c r="D67" s="137" t="s">
        <v>185</v>
      </c>
      <c r="E67" s="44"/>
      <c r="F67" s="44"/>
    </row>
    <row r="68" spans="1:6" hidden="1" outlineLevel="1" collapsed="1">
      <c r="A68" s="50">
        <v>42278</v>
      </c>
      <c r="B68" s="141">
        <v>2</v>
      </c>
      <c r="C68" s="141">
        <v>4</v>
      </c>
      <c r="D68" s="137" t="s">
        <v>185</v>
      </c>
      <c r="E68" s="44"/>
      <c r="F68" s="44"/>
    </row>
    <row r="69" spans="1:6" hidden="1" outlineLevel="1" collapsed="1">
      <c r="A69" s="50">
        <v>42309</v>
      </c>
      <c r="B69" s="141">
        <v>2</v>
      </c>
      <c r="C69" s="141">
        <v>4</v>
      </c>
      <c r="D69" s="137" t="s">
        <v>185</v>
      </c>
      <c r="E69" s="44"/>
      <c r="F69" s="44"/>
    </row>
    <row r="70" spans="1:6" hidden="1" outlineLevel="1" collapsed="1">
      <c r="A70" s="50">
        <v>42339</v>
      </c>
      <c r="B70" s="141">
        <v>2</v>
      </c>
      <c r="C70" s="141">
        <v>3</v>
      </c>
      <c r="D70" s="44">
        <v>328</v>
      </c>
      <c r="E70" s="44"/>
      <c r="F70" s="44"/>
    </row>
    <row r="71" spans="1:6" hidden="1" outlineLevel="1" collapsed="1">
      <c r="A71" s="50">
        <v>42370</v>
      </c>
      <c r="B71" s="141">
        <v>2</v>
      </c>
      <c r="C71" s="141">
        <v>3</v>
      </c>
      <c r="D71" s="44">
        <v>328</v>
      </c>
      <c r="E71" s="44"/>
      <c r="F71" s="44"/>
    </row>
    <row r="72" spans="1:6" hidden="1" outlineLevel="1" collapsed="1">
      <c r="A72" s="50">
        <v>42401</v>
      </c>
      <c r="B72" s="141">
        <v>2</v>
      </c>
      <c r="C72" s="141">
        <v>3</v>
      </c>
      <c r="D72" s="44">
        <v>328</v>
      </c>
      <c r="E72" s="44"/>
      <c r="F72" s="44"/>
    </row>
    <row r="73" spans="1:6" hidden="1" outlineLevel="1" collapsed="1">
      <c r="A73" s="50">
        <v>42430</v>
      </c>
      <c r="B73" s="141">
        <v>2</v>
      </c>
      <c r="C73" s="141">
        <v>3</v>
      </c>
      <c r="D73" s="44">
        <v>325</v>
      </c>
      <c r="E73" s="44"/>
      <c r="F73" s="44"/>
    </row>
    <row r="74" spans="1:6" hidden="1" outlineLevel="1" collapsed="1">
      <c r="A74" s="50">
        <v>42461</v>
      </c>
      <c r="B74" s="141">
        <v>2</v>
      </c>
      <c r="C74" s="141">
        <v>3</v>
      </c>
      <c r="D74" s="44">
        <v>325</v>
      </c>
      <c r="E74" s="44"/>
      <c r="F74" s="44"/>
    </row>
    <row r="75" spans="1:6" hidden="1" outlineLevel="1">
      <c r="A75" s="50">
        <v>42491</v>
      </c>
      <c r="B75" s="141">
        <v>2</v>
      </c>
      <c r="C75" s="141">
        <v>3</v>
      </c>
      <c r="D75" s="44">
        <v>325</v>
      </c>
      <c r="E75" s="44"/>
      <c r="F75" s="44"/>
    </row>
    <row r="76" spans="1:6" hidden="1" outlineLevel="1" collapsed="1">
      <c r="A76" s="50">
        <v>42522</v>
      </c>
      <c r="B76" s="141">
        <v>2</v>
      </c>
      <c r="C76" s="141">
        <v>3</v>
      </c>
      <c r="D76" s="44">
        <v>282</v>
      </c>
      <c r="E76" s="44"/>
      <c r="F76" s="44"/>
    </row>
    <row r="77" spans="1:6" hidden="1" outlineLevel="1" collapsed="1">
      <c r="A77" s="50">
        <v>42552</v>
      </c>
      <c r="B77" s="141">
        <v>2</v>
      </c>
      <c r="C77" s="141">
        <v>3</v>
      </c>
      <c r="D77" s="44">
        <v>282</v>
      </c>
    </row>
    <row r="78" spans="1:6" hidden="1" outlineLevel="1" collapsed="1">
      <c r="A78" s="50">
        <v>42583</v>
      </c>
      <c r="B78" s="141">
        <v>2</v>
      </c>
      <c r="C78" s="141">
        <v>3</v>
      </c>
      <c r="D78" s="44">
        <v>282</v>
      </c>
    </row>
    <row r="79" spans="1:6" hidden="1" outlineLevel="1" collapsed="1">
      <c r="A79" s="50">
        <v>42614</v>
      </c>
      <c r="B79" s="141">
        <v>2</v>
      </c>
      <c r="C79" s="141">
        <v>3</v>
      </c>
      <c r="D79" s="21">
        <v>278</v>
      </c>
    </row>
    <row r="80" spans="1:6" hidden="1" outlineLevel="1" collapsed="1">
      <c r="A80" s="50">
        <v>42644</v>
      </c>
      <c r="B80" s="141">
        <v>2</v>
      </c>
      <c r="C80" s="141">
        <v>3</v>
      </c>
      <c r="D80" s="21">
        <v>278</v>
      </c>
    </row>
    <row r="81" spans="1:4" hidden="1" outlineLevel="1" collapsed="1">
      <c r="A81" s="50">
        <v>42675</v>
      </c>
      <c r="B81" s="141">
        <v>2</v>
      </c>
      <c r="C81" s="141">
        <v>3</v>
      </c>
      <c r="D81" s="21">
        <v>278</v>
      </c>
    </row>
    <row r="82" spans="1:4" hidden="1" outlineLevel="1" collapsed="1">
      <c r="A82" s="50">
        <v>42705</v>
      </c>
      <c r="B82" s="141">
        <v>2</v>
      </c>
      <c r="C82" s="141">
        <v>3</v>
      </c>
      <c r="D82" s="21">
        <v>270</v>
      </c>
    </row>
    <row r="83" spans="1:4" hidden="1" outlineLevel="1" collapsed="1">
      <c r="A83" s="50">
        <v>42736</v>
      </c>
      <c r="B83" s="141">
        <v>2</v>
      </c>
      <c r="C83" s="141">
        <v>3</v>
      </c>
      <c r="D83" s="21">
        <v>270</v>
      </c>
    </row>
    <row r="84" spans="1:4" hidden="1" outlineLevel="1" collapsed="1">
      <c r="A84" s="50">
        <v>42767</v>
      </c>
      <c r="B84" s="141">
        <v>2</v>
      </c>
      <c r="C84" s="141">
        <v>3</v>
      </c>
      <c r="D84" s="21">
        <v>270</v>
      </c>
    </row>
    <row r="85" spans="1:4" hidden="1" outlineLevel="1" collapsed="1">
      <c r="A85" s="50">
        <v>42795</v>
      </c>
      <c r="B85" s="141">
        <v>2</v>
      </c>
      <c r="C85" s="141">
        <v>3</v>
      </c>
      <c r="D85" s="21">
        <v>267</v>
      </c>
    </row>
    <row r="86" spans="1:4" hidden="1" outlineLevel="1" collapsed="1">
      <c r="A86" s="50">
        <v>42826</v>
      </c>
      <c r="B86" s="141">
        <v>2</v>
      </c>
      <c r="C86" s="141">
        <v>3</v>
      </c>
      <c r="D86" s="21">
        <v>267</v>
      </c>
    </row>
    <row r="87" spans="1:4" hidden="1" outlineLevel="1" collapsed="1">
      <c r="A87" s="50">
        <v>42856</v>
      </c>
      <c r="B87" s="141">
        <v>2</v>
      </c>
      <c r="C87" s="141">
        <v>3</v>
      </c>
      <c r="D87" s="21">
        <v>267</v>
      </c>
    </row>
    <row r="88" spans="1:4" hidden="1" outlineLevel="1" collapsed="1">
      <c r="A88" s="50">
        <v>42887</v>
      </c>
      <c r="B88" s="141">
        <v>2</v>
      </c>
      <c r="C88" s="141">
        <v>3</v>
      </c>
      <c r="D88" s="21">
        <v>248</v>
      </c>
    </row>
    <row r="89" spans="1:4" hidden="1" outlineLevel="1" collapsed="1">
      <c r="A89" s="50">
        <v>42917</v>
      </c>
      <c r="B89" s="141">
        <v>2</v>
      </c>
      <c r="C89" s="141">
        <v>3</v>
      </c>
      <c r="D89" s="21">
        <v>248</v>
      </c>
    </row>
    <row r="90" spans="1:4" hidden="1" outlineLevel="1" collapsed="1">
      <c r="A90" s="50">
        <v>42948</v>
      </c>
      <c r="B90" s="141">
        <v>2</v>
      </c>
      <c r="C90" s="141">
        <v>3</v>
      </c>
      <c r="D90" s="21">
        <v>248</v>
      </c>
    </row>
    <row r="91" spans="1:4" hidden="1" outlineLevel="1" collapsed="1">
      <c r="A91" s="50">
        <v>42979</v>
      </c>
      <c r="B91" s="141">
        <v>2</v>
      </c>
      <c r="C91" s="141">
        <v>3</v>
      </c>
      <c r="D91" s="21">
        <v>245</v>
      </c>
    </row>
    <row r="92" spans="1:4" hidden="1" outlineLevel="1" collapsed="1">
      <c r="A92" s="50">
        <v>43009</v>
      </c>
      <c r="B92" s="141">
        <v>2</v>
      </c>
      <c r="C92" s="141">
        <v>3</v>
      </c>
      <c r="D92" s="21">
        <v>245</v>
      </c>
    </row>
    <row r="93" spans="1:4" hidden="1" outlineLevel="1" collapsed="1">
      <c r="A93" s="50">
        <v>43040</v>
      </c>
      <c r="B93" s="141">
        <v>2</v>
      </c>
      <c r="C93" s="141">
        <v>3</v>
      </c>
      <c r="D93" s="21">
        <v>245</v>
      </c>
    </row>
    <row r="94" spans="1:4" hidden="1" outlineLevel="1" collapsed="1">
      <c r="A94" s="50">
        <v>43070</v>
      </c>
      <c r="B94" s="141">
        <v>2</v>
      </c>
      <c r="C94" s="141">
        <v>3</v>
      </c>
      <c r="D94" s="21">
        <v>239</v>
      </c>
    </row>
    <row r="95" spans="1:4" hidden="1" outlineLevel="1" collapsed="1">
      <c r="A95" s="50">
        <v>43101</v>
      </c>
      <c r="B95" s="141">
        <v>2</v>
      </c>
      <c r="C95" s="141">
        <v>3</v>
      </c>
      <c r="D95" s="21">
        <v>239</v>
      </c>
    </row>
    <row r="96" spans="1:4" hidden="1" outlineLevel="1" collapsed="1">
      <c r="A96" s="50">
        <v>43132</v>
      </c>
      <c r="B96" s="141">
        <v>2</v>
      </c>
      <c r="C96" s="141">
        <v>3</v>
      </c>
      <c r="D96" s="21">
        <v>239</v>
      </c>
    </row>
    <row r="97" spans="1:4" hidden="1" outlineLevel="1" collapsed="1">
      <c r="A97" s="50">
        <v>43160</v>
      </c>
      <c r="B97" s="141">
        <v>2</v>
      </c>
      <c r="C97" s="141">
        <v>3</v>
      </c>
      <c r="D97" s="21">
        <v>241</v>
      </c>
    </row>
    <row r="98" spans="1:4" hidden="1" outlineLevel="1" collapsed="1">
      <c r="A98" s="50">
        <v>43191</v>
      </c>
      <c r="B98" s="141">
        <v>2</v>
      </c>
      <c r="C98" s="141">
        <v>3</v>
      </c>
      <c r="D98" s="21">
        <v>241</v>
      </c>
    </row>
    <row r="99" spans="1:4" hidden="1" outlineLevel="1" collapsed="1">
      <c r="A99" s="50">
        <v>43221</v>
      </c>
      <c r="B99" s="141">
        <v>2</v>
      </c>
      <c r="C99" s="141">
        <v>3</v>
      </c>
      <c r="D99" s="21">
        <v>241</v>
      </c>
    </row>
    <row r="100" spans="1:4" hidden="1" outlineLevel="1" collapsed="1">
      <c r="A100" s="50">
        <v>43252</v>
      </c>
      <c r="B100" s="141">
        <v>2</v>
      </c>
      <c r="C100" s="141">
        <v>3</v>
      </c>
      <c r="D100" s="21">
        <v>238</v>
      </c>
    </row>
    <row r="101" spans="1:4" hidden="1" outlineLevel="1" collapsed="1">
      <c r="A101" s="50">
        <v>43282</v>
      </c>
      <c r="B101" s="141">
        <v>2</v>
      </c>
      <c r="C101" s="141">
        <v>3</v>
      </c>
      <c r="D101" s="21">
        <v>238</v>
      </c>
    </row>
    <row r="102" spans="1:4" hidden="1" outlineLevel="1" collapsed="1">
      <c r="A102" s="50">
        <v>43313</v>
      </c>
      <c r="B102" s="141">
        <v>2</v>
      </c>
      <c r="C102" s="141">
        <v>3</v>
      </c>
      <c r="D102" s="21">
        <v>238</v>
      </c>
    </row>
    <row r="103" spans="1:4" hidden="1" outlineLevel="1" collapsed="1">
      <c r="A103" s="50">
        <v>43344</v>
      </c>
      <c r="B103" s="141">
        <v>2</v>
      </c>
      <c r="C103" s="141">
        <v>3</v>
      </c>
      <c r="D103" s="21">
        <v>233</v>
      </c>
    </row>
    <row r="104" spans="1:4" hidden="1" outlineLevel="1" collapsed="1">
      <c r="A104" s="50">
        <v>43374</v>
      </c>
      <c r="B104" s="141">
        <v>2</v>
      </c>
      <c r="C104" s="141">
        <v>3</v>
      </c>
      <c r="D104" s="21">
        <v>233</v>
      </c>
    </row>
    <row r="105" spans="1:4" hidden="1" outlineLevel="1" collapsed="1">
      <c r="A105" s="50">
        <v>43405</v>
      </c>
      <c r="B105" s="141">
        <v>2</v>
      </c>
      <c r="C105" s="141">
        <v>3</v>
      </c>
      <c r="D105" s="21">
        <v>233</v>
      </c>
    </row>
    <row r="106" spans="1:4" hidden="1" outlineLevel="1" collapsed="1">
      <c r="A106" s="50">
        <v>43435</v>
      </c>
      <c r="B106" s="141">
        <v>2</v>
      </c>
      <c r="C106" s="141">
        <v>3</v>
      </c>
      <c r="D106" s="21">
        <v>222</v>
      </c>
    </row>
    <row r="107" spans="1:4" hidden="1" outlineLevel="1" collapsed="1">
      <c r="A107" s="50">
        <v>43466</v>
      </c>
      <c r="B107" s="141">
        <v>2</v>
      </c>
      <c r="C107" s="141">
        <v>3</v>
      </c>
      <c r="D107" s="21">
        <v>222</v>
      </c>
    </row>
    <row r="108" spans="1:4" hidden="1" outlineLevel="1" collapsed="1">
      <c r="A108" s="50">
        <v>43497</v>
      </c>
      <c r="B108" s="141">
        <v>2</v>
      </c>
      <c r="C108" s="141">
        <v>3</v>
      </c>
      <c r="D108" s="21">
        <v>222</v>
      </c>
    </row>
    <row r="109" spans="1:4" hidden="1" outlineLevel="1" collapsed="1">
      <c r="A109" s="50">
        <v>43525</v>
      </c>
      <c r="B109" s="141">
        <v>2</v>
      </c>
      <c r="C109" s="141">
        <v>3</v>
      </c>
      <c r="D109" s="21">
        <v>220</v>
      </c>
    </row>
    <row r="110" spans="1:4" hidden="1" outlineLevel="1" collapsed="1">
      <c r="A110" s="50">
        <v>43556</v>
      </c>
      <c r="B110" s="141">
        <v>2</v>
      </c>
      <c r="C110" s="141">
        <v>3</v>
      </c>
      <c r="D110" s="21">
        <v>220</v>
      </c>
    </row>
    <row r="111" spans="1:4" hidden="1" outlineLevel="1" collapsed="1">
      <c r="A111" s="50">
        <v>43586</v>
      </c>
      <c r="B111" s="141">
        <v>2</v>
      </c>
      <c r="C111" s="141">
        <v>3</v>
      </c>
      <c r="D111" s="21">
        <v>220</v>
      </c>
    </row>
    <row r="112" spans="1:4" hidden="1" outlineLevel="1" collapsed="1">
      <c r="A112" s="50">
        <v>43617</v>
      </c>
      <c r="B112" s="141">
        <v>2</v>
      </c>
      <c r="C112" s="141">
        <v>3</v>
      </c>
      <c r="D112" s="21">
        <v>213</v>
      </c>
    </row>
    <row r="113" spans="1:4" hidden="1" outlineLevel="1" collapsed="1">
      <c r="A113" s="50">
        <v>43647</v>
      </c>
      <c r="B113" s="141">
        <v>2</v>
      </c>
      <c r="C113" s="141">
        <v>3</v>
      </c>
      <c r="D113" s="21">
        <v>213</v>
      </c>
    </row>
    <row r="114" spans="1:4" hidden="1" outlineLevel="1" collapsed="1">
      <c r="A114" s="50">
        <v>43678</v>
      </c>
      <c r="B114" s="141">
        <v>2</v>
      </c>
      <c r="C114" s="141">
        <v>3</v>
      </c>
      <c r="D114" s="21">
        <v>213</v>
      </c>
    </row>
    <row r="115" spans="1:4" hidden="1" outlineLevel="1" collapsed="1">
      <c r="A115" s="50">
        <v>43709</v>
      </c>
      <c r="B115" s="141">
        <v>2</v>
      </c>
      <c r="C115" s="141">
        <v>3</v>
      </c>
      <c r="D115" s="21">
        <v>211</v>
      </c>
    </row>
    <row r="116" spans="1:4" hidden="1" outlineLevel="1" collapsed="1">
      <c r="A116" s="50">
        <v>43739</v>
      </c>
      <c r="B116" s="141">
        <v>2</v>
      </c>
      <c r="C116" s="141">
        <v>3</v>
      </c>
      <c r="D116" s="21">
        <v>211</v>
      </c>
    </row>
    <row r="117" spans="1:4" hidden="1" outlineLevel="1" collapsed="1">
      <c r="A117" s="50">
        <v>43770</v>
      </c>
      <c r="B117" s="141">
        <v>2</v>
      </c>
      <c r="C117" s="141">
        <v>3</v>
      </c>
      <c r="D117" s="21">
        <v>211</v>
      </c>
    </row>
    <row r="118" spans="1:4" hidden="1" outlineLevel="1" collapsed="1">
      <c r="A118" s="50">
        <v>43800</v>
      </c>
      <c r="B118" s="141">
        <v>2</v>
      </c>
      <c r="C118" s="141">
        <v>3</v>
      </c>
      <c r="D118" s="21">
        <v>210</v>
      </c>
    </row>
    <row r="119" spans="1:4" hidden="1" outlineLevel="1" collapsed="1">
      <c r="A119" s="50">
        <v>43831</v>
      </c>
      <c r="B119" s="141">
        <v>2</v>
      </c>
      <c r="C119" s="141">
        <v>3</v>
      </c>
      <c r="D119" s="21">
        <v>210</v>
      </c>
    </row>
    <row r="120" spans="1:4" hidden="1" outlineLevel="1" collapsed="1">
      <c r="A120" s="50">
        <v>43862</v>
      </c>
      <c r="B120" s="141">
        <v>2</v>
      </c>
      <c r="C120" s="141">
        <v>3</v>
      </c>
      <c r="D120" s="21">
        <v>210</v>
      </c>
    </row>
    <row r="121" spans="1:4" hidden="1" outlineLevel="1" collapsed="1">
      <c r="A121" s="50">
        <v>43891</v>
      </c>
      <c r="B121" s="141">
        <v>2</v>
      </c>
      <c r="C121" s="141">
        <v>3</v>
      </c>
      <c r="D121" s="21">
        <v>208</v>
      </c>
    </row>
    <row r="122" spans="1:4" hidden="1" outlineLevel="1" collapsed="1">
      <c r="A122" s="50">
        <v>43922</v>
      </c>
      <c r="B122" s="141">
        <v>2</v>
      </c>
      <c r="C122" s="141">
        <v>3</v>
      </c>
      <c r="D122" s="21">
        <v>208</v>
      </c>
    </row>
    <row r="123" spans="1:4" hidden="1" outlineLevel="1" collapsed="1">
      <c r="A123" s="50">
        <v>43952</v>
      </c>
      <c r="B123" s="141">
        <v>2</v>
      </c>
      <c r="C123" s="141">
        <v>3</v>
      </c>
      <c r="D123" s="21">
        <v>208</v>
      </c>
    </row>
    <row r="124" spans="1:4" hidden="1" outlineLevel="1" collapsed="1">
      <c r="A124" s="50">
        <v>43983</v>
      </c>
      <c r="B124" s="141">
        <v>2</v>
      </c>
      <c r="C124" s="141">
        <v>3</v>
      </c>
      <c r="D124" s="21">
        <v>198</v>
      </c>
    </row>
    <row r="125" spans="1:4" hidden="1" outlineLevel="1" collapsed="1">
      <c r="A125" s="50">
        <v>44013</v>
      </c>
      <c r="B125" s="141">
        <v>2</v>
      </c>
      <c r="C125" s="141">
        <v>3</v>
      </c>
      <c r="D125" s="21">
        <v>198</v>
      </c>
    </row>
    <row r="126" spans="1:4" hidden="1" outlineLevel="1" collapsed="1">
      <c r="A126" s="50">
        <v>44044</v>
      </c>
      <c r="B126" s="141">
        <v>2</v>
      </c>
      <c r="C126" s="141">
        <v>3</v>
      </c>
      <c r="D126" s="21">
        <v>198</v>
      </c>
    </row>
    <row r="127" spans="1:4" hidden="1" outlineLevel="1" collapsed="1">
      <c r="A127" s="50">
        <v>44075</v>
      </c>
      <c r="B127" s="141">
        <v>2</v>
      </c>
      <c r="C127" s="141">
        <v>3</v>
      </c>
      <c r="D127" s="21">
        <v>190</v>
      </c>
    </row>
    <row r="128" spans="1:4" hidden="1" outlineLevel="1" collapsed="1">
      <c r="A128" s="50">
        <v>44105</v>
      </c>
      <c r="B128" s="141">
        <v>2</v>
      </c>
      <c r="C128" s="141">
        <v>3</v>
      </c>
      <c r="D128" s="21">
        <v>190</v>
      </c>
    </row>
    <row r="129" spans="1:4" hidden="1" outlineLevel="1" collapsed="1">
      <c r="A129" s="50">
        <v>44136</v>
      </c>
      <c r="B129" s="141">
        <v>2</v>
      </c>
      <c r="C129" s="141">
        <v>3</v>
      </c>
      <c r="D129" s="21">
        <v>190</v>
      </c>
    </row>
    <row r="130" spans="1:4" hidden="1" outlineLevel="1" collapsed="1">
      <c r="A130" s="50">
        <v>44166</v>
      </c>
      <c r="B130" s="141">
        <v>2</v>
      </c>
      <c r="C130" s="141">
        <v>2</v>
      </c>
      <c r="D130" s="21">
        <v>182</v>
      </c>
    </row>
    <row r="131" spans="1:4" hidden="1" outlineLevel="1" collapsed="1">
      <c r="A131" s="50">
        <v>44197</v>
      </c>
      <c r="B131" s="141">
        <v>2</v>
      </c>
      <c r="C131" s="141">
        <v>2</v>
      </c>
      <c r="D131" s="21">
        <v>182</v>
      </c>
    </row>
    <row r="132" spans="1:4" hidden="1" outlineLevel="1" collapsed="1">
      <c r="A132" s="50">
        <v>44228</v>
      </c>
      <c r="B132" s="141">
        <v>2</v>
      </c>
      <c r="C132" s="141">
        <v>2</v>
      </c>
      <c r="D132" s="21">
        <v>182</v>
      </c>
    </row>
    <row r="133" spans="1:4" hidden="1" outlineLevel="1" collapsed="1">
      <c r="A133" s="50">
        <v>44256</v>
      </c>
      <c r="B133" s="141">
        <v>2</v>
      </c>
      <c r="C133" s="141">
        <v>2</v>
      </c>
      <c r="D133" s="21">
        <v>180</v>
      </c>
    </row>
    <row r="134" spans="1:4" hidden="1" outlineLevel="1" collapsed="1">
      <c r="A134" s="50">
        <v>44287</v>
      </c>
      <c r="B134" s="141">
        <v>2</v>
      </c>
      <c r="C134" s="141">
        <v>2</v>
      </c>
      <c r="D134" s="21">
        <v>180</v>
      </c>
    </row>
    <row r="135" spans="1:4" hidden="1" outlineLevel="1" collapsed="1">
      <c r="A135" s="50">
        <v>44317</v>
      </c>
      <c r="B135" s="141">
        <v>2</v>
      </c>
      <c r="C135" s="141">
        <v>2</v>
      </c>
      <c r="D135" s="21">
        <v>180</v>
      </c>
    </row>
    <row r="136" spans="1:4" hidden="1" outlineLevel="1" collapsed="1">
      <c r="A136" s="50">
        <v>44348</v>
      </c>
      <c r="B136" s="141">
        <v>2</v>
      </c>
      <c r="C136" s="141">
        <v>2</v>
      </c>
      <c r="D136" s="21">
        <v>174</v>
      </c>
    </row>
    <row r="137" spans="1:4" hidden="1" outlineLevel="1" collapsed="1">
      <c r="A137" s="50">
        <v>44378</v>
      </c>
      <c r="B137" s="141">
        <v>2</v>
      </c>
      <c r="C137" s="141">
        <v>2</v>
      </c>
      <c r="D137" s="21">
        <v>174</v>
      </c>
    </row>
    <row r="138" spans="1:4" hidden="1" outlineLevel="1" collapsed="1">
      <c r="A138" s="50">
        <v>44409</v>
      </c>
      <c r="B138" s="141">
        <v>2</v>
      </c>
      <c r="C138" s="141">
        <v>2</v>
      </c>
      <c r="D138" s="21">
        <v>174</v>
      </c>
    </row>
    <row r="139" spans="1:4" hidden="1" outlineLevel="1" collapsed="1">
      <c r="A139" s="50">
        <v>44440</v>
      </c>
      <c r="B139" s="141">
        <v>2</v>
      </c>
      <c r="C139" s="141">
        <v>2</v>
      </c>
      <c r="D139" s="21">
        <v>166</v>
      </c>
    </row>
    <row r="140" spans="1:4" hidden="1" outlineLevel="1" collapsed="1">
      <c r="A140" s="50">
        <v>44470</v>
      </c>
      <c r="B140" s="141">
        <v>2</v>
      </c>
      <c r="C140" s="141">
        <v>2</v>
      </c>
      <c r="D140" s="21">
        <v>166</v>
      </c>
    </row>
    <row r="141" spans="1:4" hidden="1" outlineLevel="1" collapsed="1">
      <c r="A141" s="50">
        <v>44501</v>
      </c>
      <c r="B141" s="141">
        <v>2</v>
      </c>
      <c r="C141" s="141">
        <v>2</v>
      </c>
      <c r="D141" s="21">
        <v>166</v>
      </c>
    </row>
    <row r="142" spans="1:4" hidden="1" outlineLevel="1" collapsed="1">
      <c r="A142" s="50">
        <v>44531</v>
      </c>
      <c r="B142" s="141">
        <v>2</v>
      </c>
      <c r="C142" s="141">
        <v>2</v>
      </c>
      <c r="D142" s="21">
        <v>162</v>
      </c>
    </row>
    <row r="143" spans="1:4" hidden="1" outlineLevel="1" collapsed="1">
      <c r="A143" s="50">
        <v>44562</v>
      </c>
      <c r="B143" s="141">
        <v>2</v>
      </c>
      <c r="C143" s="141">
        <v>2</v>
      </c>
      <c r="D143" s="21">
        <v>162</v>
      </c>
    </row>
    <row r="144" spans="1:4" hidden="1" outlineLevel="1" collapsed="1">
      <c r="A144" s="50">
        <v>44593</v>
      </c>
      <c r="B144" s="141">
        <v>2</v>
      </c>
      <c r="C144" s="141">
        <v>2</v>
      </c>
      <c r="D144" s="21">
        <v>162</v>
      </c>
    </row>
    <row r="145" spans="1:4" hidden="1" outlineLevel="1" collapsed="1">
      <c r="A145" s="50">
        <v>44621</v>
      </c>
      <c r="B145" s="141">
        <v>2</v>
      </c>
      <c r="C145" s="141">
        <v>2</v>
      </c>
      <c r="D145" s="21">
        <v>163</v>
      </c>
    </row>
    <row r="146" spans="1:4" hidden="1" outlineLevel="1" collapsed="1">
      <c r="A146" s="50">
        <v>44652</v>
      </c>
      <c r="B146" s="141">
        <v>2</v>
      </c>
      <c r="C146" s="141">
        <v>2</v>
      </c>
      <c r="D146" s="21">
        <v>163</v>
      </c>
    </row>
    <row r="147" spans="1:4" hidden="1" outlineLevel="1" collapsed="1">
      <c r="A147" s="50">
        <v>44682</v>
      </c>
      <c r="B147" s="141">
        <v>2</v>
      </c>
      <c r="C147" s="141">
        <v>2</v>
      </c>
      <c r="D147" s="21">
        <v>163</v>
      </c>
    </row>
    <row r="148" spans="1:4" hidden="1" outlineLevel="1" collapsed="1">
      <c r="A148" s="50">
        <v>44713</v>
      </c>
      <c r="B148" s="141">
        <v>2</v>
      </c>
      <c r="C148" s="141">
        <v>2</v>
      </c>
      <c r="D148" s="21">
        <v>150</v>
      </c>
    </row>
    <row r="149" spans="1:4" hidden="1" outlineLevel="1" collapsed="1">
      <c r="A149" s="50">
        <v>44743</v>
      </c>
      <c r="B149" s="141">
        <v>2</v>
      </c>
      <c r="C149" s="141">
        <v>2</v>
      </c>
      <c r="D149" s="21">
        <v>150</v>
      </c>
    </row>
    <row r="150" spans="1:4" hidden="1" outlineLevel="1" collapsed="1">
      <c r="A150" s="50">
        <v>44774</v>
      </c>
      <c r="B150" s="141">
        <v>2</v>
      </c>
      <c r="C150" s="141">
        <v>2</v>
      </c>
      <c r="D150" s="21">
        <v>150</v>
      </c>
    </row>
    <row r="151" spans="1:4" hidden="1" outlineLevel="1" collapsed="1">
      <c r="A151" s="50">
        <v>44805</v>
      </c>
      <c r="B151" s="141">
        <v>2</v>
      </c>
      <c r="C151" s="141">
        <v>2</v>
      </c>
      <c r="D151" s="21">
        <v>141</v>
      </c>
    </row>
    <row r="152" spans="1:4" hidden="1" outlineLevel="1" collapsed="1">
      <c r="A152" s="50">
        <v>44835</v>
      </c>
      <c r="B152" s="141">
        <v>2</v>
      </c>
      <c r="C152" s="141">
        <v>2</v>
      </c>
      <c r="D152" s="21">
        <v>141</v>
      </c>
    </row>
    <row r="153" spans="1:4" hidden="1" outlineLevel="1" collapsed="1">
      <c r="A153" s="50">
        <v>44866</v>
      </c>
      <c r="B153" s="141">
        <v>2</v>
      </c>
      <c r="C153" s="141">
        <v>2</v>
      </c>
      <c r="D153" s="21">
        <v>141</v>
      </c>
    </row>
    <row r="154" spans="1:4" hidden="1" outlineLevel="1" collapsed="1">
      <c r="A154" s="50">
        <v>44896</v>
      </c>
      <c r="B154" s="141">
        <v>2</v>
      </c>
      <c r="C154" s="141">
        <v>2</v>
      </c>
      <c r="D154" s="21">
        <v>132</v>
      </c>
    </row>
    <row r="155" spans="1:4" hidden="1" outlineLevel="1" collapsed="1">
      <c r="A155" s="50">
        <v>44927</v>
      </c>
      <c r="B155" s="141">
        <v>2</v>
      </c>
      <c r="C155" s="141">
        <v>2</v>
      </c>
      <c r="D155" s="21">
        <v>132</v>
      </c>
    </row>
    <row r="156" spans="1:4" hidden="1" outlineLevel="1" collapsed="1">
      <c r="A156" s="50">
        <v>44958</v>
      </c>
      <c r="B156" s="141">
        <v>2</v>
      </c>
      <c r="C156" s="141">
        <v>2</v>
      </c>
      <c r="D156" s="21">
        <v>132</v>
      </c>
    </row>
    <row r="157" spans="1:4" hidden="1" outlineLevel="1" collapsed="1">
      <c r="A157" s="50">
        <v>44986</v>
      </c>
      <c r="B157" s="141">
        <v>2</v>
      </c>
      <c r="C157" s="141">
        <v>2</v>
      </c>
      <c r="D157" s="21">
        <v>129</v>
      </c>
    </row>
    <row r="158" spans="1:4" hidden="1" outlineLevel="1" collapsed="1">
      <c r="A158" s="50">
        <v>45017</v>
      </c>
      <c r="B158" s="141">
        <v>2</v>
      </c>
      <c r="C158" s="141">
        <v>2</v>
      </c>
      <c r="D158" s="21">
        <v>129</v>
      </c>
    </row>
    <row r="159" spans="1:4" hidden="1" outlineLevel="1" collapsed="1">
      <c r="A159" s="50">
        <v>45047</v>
      </c>
      <c r="B159" s="141">
        <v>2</v>
      </c>
      <c r="C159" s="141">
        <v>2</v>
      </c>
      <c r="D159" s="21">
        <v>129</v>
      </c>
    </row>
    <row r="160" spans="1:4" hidden="1" outlineLevel="1" collapsed="1">
      <c r="A160" s="50">
        <v>45078</v>
      </c>
      <c r="B160" s="141">
        <v>2</v>
      </c>
      <c r="C160" s="141">
        <v>2</v>
      </c>
      <c r="D160" s="21">
        <v>129</v>
      </c>
    </row>
    <row r="161" spans="1:4" hidden="1" outlineLevel="1" collapsed="1">
      <c r="A161" s="50">
        <v>45108</v>
      </c>
      <c r="B161" s="141">
        <v>2</v>
      </c>
      <c r="C161" s="141">
        <v>2</v>
      </c>
      <c r="D161" s="21">
        <v>129</v>
      </c>
    </row>
    <row r="162" spans="1:4" hidden="1" outlineLevel="1" collapsed="1">
      <c r="A162" s="50">
        <v>45139</v>
      </c>
      <c r="B162" s="141">
        <v>2</v>
      </c>
      <c r="C162" s="141">
        <v>2</v>
      </c>
      <c r="D162" s="21">
        <v>129</v>
      </c>
    </row>
    <row r="163" spans="1:4" hidden="1" outlineLevel="1" collapsed="1">
      <c r="A163" s="50">
        <v>45170</v>
      </c>
      <c r="B163" s="141">
        <v>2</v>
      </c>
      <c r="C163" s="141">
        <v>2</v>
      </c>
      <c r="D163" s="21">
        <v>129</v>
      </c>
    </row>
    <row r="164" spans="1:4" hidden="1" outlineLevel="1" collapsed="1">
      <c r="A164" s="50">
        <v>45200</v>
      </c>
      <c r="B164" s="141">
        <v>2</v>
      </c>
      <c r="C164" s="141">
        <v>2</v>
      </c>
      <c r="D164" s="21">
        <v>129</v>
      </c>
    </row>
    <row r="165" spans="1:4" hidden="1" outlineLevel="1" collapsed="1">
      <c r="A165" s="50">
        <v>45231</v>
      </c>
      <c r="B165" s="141">
        <v>2</v>
      </c>
      <c r="C165" s="141">
        <v>2</v>
      </c>
      <c r="D165" s="21">
        <v>129</v>
      </c>
    </row>
    <row r="166" spans="1:4" hidden="1" outlineLevel="1" collapsed="1">
      <c r="A166" s="50">
        <v>45261</v>
      </c>
      <c r="B166" s="141">
        <v>2</v>
      </c>
      <c r="C166" s="141">
        <v>2</v>
      </c>
      <c r="D166" s="21">
        <v>129</v>
      </c>
    </row>
    <row r="167" spans="1:4" hidden="1" outlineLevel="1" collapsed="1">
      <c r="A167" s="50">
        <v>45292</v>
      </c>
      <c r="B167" s="141">
        <v>2</v>
      </c>
      <c r="C167" s="141">
        <v>2</v>
      </c>
      <c r="D167" s="21">
        <v>129</v>
      </c>
    </row>
    <row r="168" spans="1:4" hidden="1" outlineLevel="1" collapsed="1">
      <c r="A168" s="50">
        <v>45323</v>
      </c>
      <c r="B168" s="141">
        <v>2</v>
      </c>
      <c r="C168" s="141">
        <v>2</v>
      </c>
      <c r="D168" s="21">
        <v>129</v>
      </c>
    </row>
    <row r="169" spans="1:4" hidden="1" outlineLevel="1" collapsed="1">
      <c r="A169" s="50">
        <v>45352</v>
      </c>
      <c r="B169" s="141">
        <v>2</v>
      </c>
      <c r="C169" s="141">
        <v>2</v>
      </c>
      <c r="D169" s="21">
        <v>129</v>
      </c>
    </row>
    <row r="170" spans="1:4" hidden="1" outlineLevel="1" collapsed="1">
      <c r="A170" s="50">
        <v>45383</v>
      </c>
      <c r="B170" s="141">
        <v>2</v>
      </c>
      <c r="C170" s="141">
        <v>2</v>
      </c>
      <c r="D170" s="21">
        <v>129</v>
      </c>
    </row>
    <row r="171" spans="1:4" hidden="1" outlineLevel="1" collapsed="1">
      <c r="A171" s="50">
        <v>45413</v>
      </c>
      <c r="B171" s="141">
        <v>2</v>
      </c>
      <c r="C171" s="141">
        <v>2</v>
      </c>
      <c r="D171" s="21">
        <v>129</v>
      </c>
    </row>
    <row r="172" spans="1:4" hidden="1" outlineLevel="1" collapsed="1">
      <c r="A172" s="50">
        <v>45444</v>
      </c>
      <c r="B172" s="141">
        <v>2</v>
      </c>
      <c r="C172" s="141">
        <v>2</v>
      </c>
      <c r="D172" s="21">
        <v>129</v>
      </c>
    </row>
    <row r="173" spans="1:4" hidden="1" outlineLevel="1" collapsed="1">
      <c r="A173" s="50">
        <v>45474</v>
      </c>
      <c r="B173" s="141">
        <v>2</v>
      </c>
      <c r="C173" s="141">
        <v>2</v>
      </c>
      <c r="D173" s="21">
        <v>129</v>
      </c>
    </row>
    <row r="174" spans="1:4" hidden="1" outlineLevel="1" collapsed="1">
      <c r="A174" s="50">
        <v>45505</v>
      </c>
      <c r="B174" s="141">
        <v>2</v>
      </c>
      <c r="C174" s="141">
        <v>2</v>
      </c>
      <c r="D174" s="21">
        <v>129</v>
      </c>
    </row>
    <row r="175" spans="1:4" hidden="1" outlineLevel="1" collapsed="1">
      <c r="A175" s="50">
        <v>45536</v>
      </c>
      <c r="B175" s="141">
        <v>2</v>
      </c>
      <c r="C175" s="141">
        <v>2</v>
      </c>
      <c r="D175" s="21">
        <v>126</v>
      </c>
    </row>
    <row r="176" spans="1:4" hidden="1" outlineLevel="1" collapsed="1">
      <c r="A176" s="50">
        <v>45566</v>
      </c>
      <c r="B176" s="141">
        <v>2</v>
      </c>
      <c r="C176" s="141">
        <v>2</v>
      </c>
      <c r="D176" s="21">
        <v>126</v>
      </c>
    </row>
    <row r="177" spans="1:4" hidden="1" outlineLevel="1" collapsed="1">
      <c r="A177" s="50">
        <v>45597</v>
      </c>
      <c r="B177" s="141">
        <v>2</v>
      </c>
      <c r="C177" s="141">
        <v>2</v>
      </c>
      <c r="D177" s="21">
        <v>126</v>
      </c>
    </row>
    <row r="178" spans="1:4" collapsed="1">
      <c r="A178" s="50">
        <v>45627</v>
      </c>
      <c r="B178" s="141">
        <v>2</v>
      </c>
      <c r="C178" s="141">
        <v>2</v>
      </c>
      <c r="D178" s="21">
        <v>128</v>
      </c>
    </row>
    <row r="179" spans="1:4">
      <c r="A179" s="50">
        <v>45658</v>
      </c>
      <c r="B179" s="141">
        <v>2</v>
      </c>
      <c r="C179" s="141">
        <v>2</v>
      </c>
      <c r="D179" s="21">
        <v>128</v>
      </c>
    </row>
    <row r="180" spans="1:4">
      <c r="A180" s="50">
        <v>45689</v>
      </c>
      <c r="B180" s="141">
        <v>2</v>
      </c>
      <c r="C180" s="141">
        <v>2</v>
      </c>
      <c r="D180" s="21">
        <v>128</v>
      </c>
    </row>
    <row r="181" spans="1:4">
      <c r="A181" s="50">
        <v>45717</v>
      </c>
      <c r="B181" s="141">
        <v>2</v>
      </c>
      <c r="C181" s="141">
        <v>2</v>
      </c>
      <c r="D181" s="21">
        <v>128</v>
      </c>
    </row>
    <row r="182" spans="1:4">
      <c r="A182" s="50">
        <v>45748</v>
      </c>
      <c r="B182" s="141">
        <v>2</v>
      </c>
      <c r="C182" s="141">
        <v>2</v>
      </c>
      <c r="D182" s="21">
        <v>128</v>
      </c>
    </row>
    <row r="183" spans="1:4">
      <c r="A183" s="50">
        <v>45778</v>
      </c>
      <c r="B183" s="141">
        <v>2</v>
      </c>
      <c r="C183" s="141">
        <v>2</v>
      </c>
      <c r="D183" s="21">
        <v>128</v>
      </c>
    </row>
    <row r="184" spans="1:4">
      <c r="A184" s="50">
        <v>45809</v>
      </c>
      <c r="B184" s="141">
        <v>2</v>
      </c>
      <c r="C184" s="141">
        <v>2</v>
      </c>
      <c r="D184" s="21">
        <v>125</v>
      </c>
    </row>
    <row r="185" spans="1:4">
      <c r="A185" s="50">
        <v>45839</v>
      </c>
      <c r="B185" s="141">
        <v>2</v>
      </c>
      <c r="C185" s="141">
        <v>2</v>
      </c>
      <c r="D185" s="21">
        <v>125</v>
      </c>
    </row>
    <row r="186" spans="1:4">
      <c r="A186" s="50">
        <v>45870</v>
      </c>
      <c r="B186" s="141">
        <v>2</v>
      </c>
      <c r="C186" s="141">
        <v>2</v>
      </c>
      <c r="D186" s="21">
        <v>125</v>
      </c>
    </row>
    <row r="187" spans="1:4">
      <c r="A187" s="50">
        <v>45901</v>
      </c>
      <c r="B187" s="141">
        <v>2</v>
      </c>
      <c r="C187" s="141">
        <v>2</v>
      </c>
      <c r="D187" s="21">
        <v>126</v>
      </c>
    </row>
    <row r="188" spans="1:4">
      <c r="A188" s="50">
        <v>45931</v>
      </c>
      <c r="B188" s="141">
        <v>2</v>
      </c>
      <c r="C188" s="141">
        <v>2</v>
      </c>
      <c r="D188" s="21">
        <v>126</v>
      </c>
    </row>
    <row r="189" spans="1:4">
      <c r="A189" s="50">
        <v>45962</v>
      </c>
      <c r="B189" s="141">
        <v>2</v>
      </c>
      <c r="C189" s="141">
        <v>2</v>
      </c>
      <c r="D189" s="21">
        <v>126</v>
      </c>
    </row>
    <row r="190" spans="1:4">
      <c r="A190" s="50">
        <v>45992</v>
      </c>
      <c r="B190" s="141">
        <v>2</v>
      </c>
      <c r="C190" s="141">
        <v>2</v>
      </c>
      <c r="D190" s="21">
        <v>123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1" hidden="1" customWidth="1"/>
    <col min="13" max="13" width="9.109375" style="60" hidden="1" customWidth="1"/>
    <col min="14" max="16384" width="9.109375" style="2"/>
  </cols>
  <sheetData>
    <row r="1" spans="1:16380" ht="18">
      <c r="A1" s="57" t="s">
        <v>176</v>
      </c>
      <c r="B1" s="58">
        <v>2025</v>
      </c>
      <c r="G1" s="59" t="s">
        <v>129</v>
      </c>
      <c r="J1" s="60" t="s">
        <v>160</v>
      </c>
      <c r="K1" s="60">
        <v>1</v>
      </c>
      <c r="M1" s="60">
        <v>2011</v>
      </c>
    </row>
    <row r="2" spans="1:16380">
      <c r="A2" s="167"/>
      <c r="B2" s="62"/>
      <c r="C2" s="62"/>
      <c r="D2" s="62"/>
      <c r="E2" s="62"/>
      <c r="F2" s="62"/>
      <c r="G2" s="62"/>
      <c r="J2" s="60" t="s">
        <v>212</v>
      </c>
      <c r="K2" s="60">
        <v>2</v>
      </c>
      <c r="M2" s="60">
        <v>2012</v>
      </c>
    </row>
    <row r="3" spans="1:16380">
      <c r="A3" s="177" t="s">
        <v>119</v>
      </c>
      <c r="B3" s="177"/>
      <c r="C3" s="177"/>
      <c r="D3" s="177"/>
      <c r="E3" s="177"/>
      <c r="F3" s="177"/>
      <c r="G3" s="177"/>
      <c r="J3" s="60" t="s">
        <v>161</v>
      </c>
      <c r="K3" s="60">
        <v>3</v>
      </c>
      <c r="M3" s="60">
        <v>2013</v>
      </c>
    </row>
    <row r="4" spans="1:16380">
      <c r="A4" s="178" t="s">
        <v>116</v>
      </c>
      <c r="B4" s="178"/>
      <c r="C4" s="178"/>
      <c r="D4" s="178"/>
      <c r="E4" s="178"/>
      <c r="F4" s="178"/>
      <c r="G4" s="178"/>
      <c r="H4" s="63"/>
      <c r="I4" s="63"/>
      <c r="J4" s="60" t="s">
        <v>162</v>
      </c>
      <c r="K4" s="60">
        <v>4</v>
      </c>
      <c r="L4" s="64"/>
      <c r="M4" s="60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7" t="s">
        <v>127</v>
      </c>
      <c r="B5" s="177"/>
      <c r="C5" s="177"/>
      <c r="D5" s="177"/>
      <c r="E5" s="177"/>
      <c r="F5" s="177"/>
      <c r="G5" s="177"/>
      <c r="H5" s="63"/>
      <c r="I5" s="63"/>
      <c r="J5" s="60" t="s">
        <v>163</v>
      </c>
      <c r="K5" s="60">
        <v>5</v>
      </c>
      <c r="L5" s="64"/>
      <c r="M5" s="60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7">
        <f>DATE(B1,VLOOKUP(A1,$J$1:$K$12,2,0),1)</f>
        <v>45992</v>
      </c>
      <c r="B6" s="177"/>
      <c r="C6" s="177"/>
      <c r="D6" s="177"/>
      <c r="E6" s="177"/>
      <c r="F6" s="177"/>
      <c r="G6" s="177"/>
      <c r="H6" s="63"/>
      <c r="J6" s="60" t="s">
        <v>164</v>
      </c>
      <c r="K6" s="60">
        <v>6</v>
      </c>
      <c r="M6" s="60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60" t="s">
        <v>165</v>
      </c>
      <c r="K7" s="60">
        <v>7</v>
      </c>
      <c r="L7" s="64"/>
      <c r="M7" s="60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9" t="s">
        <v>111</v>
      </c>
      <c r="B8" s="181" t="s">
        <v>225</v>
      </c>
      <c r="C8" s="181"/>
      <c r="D8" s="181"/>
      <c r="E8" s="181" t="s">
        <v>166</v>
      </c>
      <c r="F8" s="181"/>
      <c r="G8" s="182"/>
      <c r="H8" s="68"/>
      <c r="I8" s="69"/>
      <c r="J8" s="60" t="s">
        <v>167</v>
      </c>
      <c r="K8" s="60">
        <v>8</v>
      </c>
      <c r="L8" s="70"/>
      <c r="M8" s="60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80"/>
      <c r="B9" s="71" t="s">
        <v>168</v>
      </c>
      <c r="C9" s="109" t="s">
        <v>169</v>
      </c>
      <c r="D9" s="72" t="s">
        <v>170</v>
      </c>
      <c r="E9" s="109" t="s">
        <v>171</v>
      </c>
      <c r="F9" s="109" t="s">
        <v>172</v>
      </c>
      <c r="G9" s="111" t="s">
        <v>173</v>
      </c>
      <c r="I9" s="73"/>
      <c r="J9" s="60" t="s">
        <v>159</v>
      </c>
      <c r="K9" s="60">
        <v>9</v>
      </c>
      <c r="L9" s="70"/>
      <c r="M9" s="60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117</v>
      </c>
      <c r="B10" s="75"/>
      <c r="C10" s="75"/>
      <c r="D10" s="75"/>
      <c r="E10" s="76"/>
      <c r="F10" s="76"/>
      <c r="G10" s="77"/>
      <c r="H10" s="78"/>
      <c r="I10" s="78"/>
      <c r="J10" s="60" t="s">
        <v>174</v>
      </c>
      <c r="K10" s="60">
        <v>10</v>
      </c>
      <c r="L10" s="79"/>
      <c r="M10" s="60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112</v>
      </c>
      <c r="B11" s="81">
        <f>IF(ISERROR(VLOOKUP($A$6,Україна!$A$10:$AC$200,2,0)),"–",VLOOKUP($A$6,Україна!$A$10:$AC$200,2,0))</f>
        <v>775864.54168317001</v>
      </c>
      <c r="C11" s="81">
        <f>IF(ISERROR(VLOOKUP($A$6,'Кредити НФК'!$A$10:$M$200,2,0)),"–",VLOOKUP($A$6,'Кредити НФК'!$A$10:$M$200,2,0))</f>
        <v>5834.3710369299997</v>
      </c>
      <c r="D11" s="82">
        <f t="shared" ref="D11:D16" si="0">IF(ISERROR(C11/B11*100),"–",C11/B11*100)</f>
        <v>0.75198320370110538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17.043833221139295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17.043833221139295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1.2446463595330357</v>
      </c>
      <c r="H11" s="84"/>
      <c r="I11" s="78"/>
      <c r="J11" s="60" t="s">
        <v>175</v>
      </c>
      <c r="K11" s="60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490268.11938803998</v>
      </c>
      <c r="C12" s="81">
        <f>IF(ISERROR(VLOOKUP($A$6,'Кредити НФК'!$A$10:$M$200,6,0)),"–",VLOOKUP($A$6,'Кредити НФК'!$A$10:$M$200,6,0))</f>
        <v>5603.9953302699996</v>
      </c>
      <c r="D12" s="82">
        <f t="shared" si="0"/>
        <v>1.14304706111933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27.608577944730811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27.608577944730811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1.3884431964217754</v>
      </c>
      <c r="H12" s="78"/>
      <c r="I12" s="78"/>
      <c r="J12" s="60" t="s">
        <v>176</v>
      </c>
      <c r="K12" s="60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285596.42229512997</v>
      </c>
      <c r="C13" s="81">
        <f>IF(ISERROR(VLOOKUP($A$6,'Кредити НФК'!$A$10:$M$200,10,0)),"–",VLOOKUP($A$6,'Кредити НФК'!$A$10:$M$200,10,0))</f>
        <v>230.37570665999999</v>
      </c>
      <c r="D13" s="82">
        <f t="shared" si="0"/>
        <v>8.0664773321962022E-2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-61.165461617282681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-61.165461617282681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-2.1318278733495646</v>
      </c>
      <c r="H13" s="78"/>
      <c r="I13" s="78"/>
      <c r="J13" s="60"/>
      <c r="K13" s="60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113</v>
      </c>
      <c r="B14" s="81">
        <f>IF(ISERROR(VLOOKUP($A$6,Україна!$A$3:$AC$200,5,0)),"–",VLOOKUP($A$6,Україна!$A$3:$AC$200,5,0))</f>
        <v>365386.04677001998</v>
      </c>
      <c r="C14" s="81">
        <f>IF(ISERROR(VLOOKUP($A$6,'Кредити ДГ'!$A$10:$M$200,2,0)),"–",VLOOKUP($A$6,'Кредити ДГ'!$A$10:$M$200,2,0))</f>
        <v>5099.5931212799997</v>
      </c>
      <c r="D14" s="82">
        <f t="shared" si="0"/>
        <v>1.395672649889055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22.785820733461875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22.785820733461875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0.44988076729531201</v>
      </c>
      <c r="H14" s="78"/>
      <c r="I14" s="78"/>
      <c r="J14" s="60"/>
      <c r="K14" s="60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355071.41584108002</v>
      </c>
      <c r="C15" s="81">
        <f>IF(ISERROR(VLOOKUP($A$6,'Кредити ДГ'!$A$10:$M$200,6,0)),"–",VLOOKUP($A$6,'Кредити ДГ'!$A$10:$M$200,6,0))</f>
        <v>5080.2108119100003</v>
      </c>
      <c r="D15" s="82">
        <f t="shared" si="0"/>
        <v>1.4307574716698006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23.316927466889027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23.316927466889027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0.45441015895268322</v>
      </c>
      <c r="H15" s="78"/>
      <c r="I15" s="78"/>
      <c r="J15" s="60"/>
      <c r="K15" s="60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10314.63092894</v>
      </c>
      <c r="C16" s="88">
        <f>IF(ISERROR(VLOOKUP($A$6,'Кредити ДГ'!$A$10:$M$200,10,0)),"–",VLOOKUP($A$6,'Кредити ДГ'!$A$10:$M$200,10,0))</f>
        <v>19.382309370000002</v>
      </c>
      <c r="D16" s="89">
        <f t="shared" si="0"/>
        <v>0.18791083756199756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-42.322870342798588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-42.322870342798588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-0.72337870551660899</v>
      </c>
      <c r="H16" s="78"/>
      <c r="I16" s="78"/>
      <c r="K16" s="60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118</v>
      </c>
      <c r="B17" s="92"/>
      <c r="C17" s="93"/>
      <c r="D17" s="93"/>
      <c r="E17" s="94"/>
      <c r="F17" s="94"/>
      <c r="G17" s="95"/>
      <c r="K17" s="60"/>
    </row>
    <row r="18" spans="1:13">
      <c r="A18" s="80" t="s">
        <v>33</v>
      </c>
      <c r="B18" s="81">
        <f>IF(ISERROR(VLOOKUP($A$6,Україна!$A$3:$AC$200,8,0)),"–",VLOOKUP($A$6,Україна!$A$3:$AC$200,8,0))</f>
        <v>1384411.8599917702</v>
      </c>
      <c r="C18" s="81">
        <f>IF(ISERROR(VLOOKUP($A$6,'Депозити НФК'!$A$10:$S$200,2,0)),"–",VLOOKUP($A$6,'Депозити НФК'!$A$10:$S$200,2,0))</f>
        <v>9500.0825594199996</v>
      </c>
      <c r="D18" s="82">
        <f>IF(ISERROR(C18/B18*100),"–",C18/B18*100)</f>
        <v>0.68621794091510269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-13.892453870200399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-13.892453870200399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0.52443874734908036</v>
      </c>
      <c r="K18" s="60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1062815.76069703</v>
      </c>
      <c r="C19" s="81">
        <f>IF(ISERROR(VLOOKUP($A$6,'Депозити НФК'!$A$10:$S$200,8,0)),"–",VLOOKUP($A$6,'Депозити НФК'!$A$10:$S$200,8,0))</f>
        <v>7872.660061229999</v>
      </c>
      <c r="D19" s="82">
        <f t="shared" ref="D19:D23" si="1">IF(ISERROR(C19/B19*100),"–",C19/B19*100)</f>
        <v>0.74073610425826264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-16.675604141404847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-16.675604141404847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0.17694620062694355</v>
      </c>
      <c r="K19" s="60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321596.09929474001</v>
      </c>
      <c r="C20" s="81">
        <f>IF(ISERROR(VLOOKUP($A$6,'Депозити НФК'!$A$10:$S$200,14,0)),"–",VLOOKUP($A$6,'Депозити НФК'!$A$10:$S$200,14,0))</f>
        <v>1627.4224981899999</v>
      </c>
      <c r="D20" s="82">
        <f t="shared" si="1"/>
        <v>0.50604547186950843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2.7020730491555298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2.7020730491555298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2.2400542433312296</v>
      </c>
      <c r="K20" s="60"/>
      <c r="L20" s="79"/>
    </row>
    <row r="21" spans="1:13">
      <c r="A21" s="80" t="s">
        <v>32</v>
      </c>
      <c r="B21" s="81">
        <f>IF(ISERROR(VLOOKUP($A$6,Україна!$A$3:$AC$200,11,0)),"–",VLOOKUP($A$6,Україна!$A$3:$AC$200,11,0))</f>
        <v>1600280.3138754999</v>
      </c>
      <c r="C21" s="81">
        <f>IF(ISERROR(VLOOKUP($A$6,'Депозити ДГ'!$A$10:$S$200,2,0)),"–",VLOOKUP($A$6,'Депозити ДГ'!$A$10:$S$200,2,0))</f>
        <v>29528.682628179999</v>
      </c>
      <c r="D21" s="82">
        <f t="shared" si="1"/>
        <v>1.8452193888874708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21.600643768500348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21.600643768500348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3.1651317137257706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1067864.3430091101</v>
      </c>
      <c r="C22" s="81">
        <f>IF(ISERROR(VLOOKUP($A$6,'Депозити ДГ'!$A$10:$S$200,8,0)),"–",VLOOKUP($A$6,'Депозити ДГ'!$A$10:$S$200,8,0))</f>
        <v>23903.669093439999</v>
      </c>
      <c r="D22" s="82">
        <f t="shared" si="1"/>
        <v>2.2384555912862867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23.447753285571764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23.447753285571764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3.6318782595223809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532415.97086638992</v>
      </c>
      <c r="C23" s="88">
        <f>IF(ISERROR(VLOOKUP($A$6,'Депозити ДГ'!$A$10:$S$200,14,0)),"–",VLOOKUP($A$6,'Депозити ДГ'!$A$10:$S$200,14,0))</f>
        <v>5625.0135347400001</v>
      </c>
      <c r="D23" s="89">
        <f t="shared" si="1"/>
        <v>1.0565072880113884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14.330979158390193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14.330979158390193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1.227692539645787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84" t="s">
        <v>111</v>
      </c>
      <c r="B25" s="185"/>
      <c r="C25" s="185"/>
      <c r="D25" s="185"/>
      <c r="E25" s="186" t="s">
        <v>120</v>
      </c>
      <c r="F25" s="186"/>
      <c r="G25" s="187"/>
      <c r="J25" s="99"/>
      <c r="K25" s="99"/>
      <c r="L25" s="99"/>
      <c r="M25" s="60"/>
    </row>
    <row r="26" spans="1:13" s="1" customFormat="1" ht="27.75" customHeight="1">
      <c r="A26" s="184"/>
      <c r="B26" s="185"/>
      <c r="C26" s="185"/>
      <c r="D26" s="185"/>
      <c r="E26" s="109" t="s">
        <v>168</v>
      </c>
      <c r="F26" s="109" t="s">
        <v>169</v>
      </c>
      <c r="G26" s="112" t="s">
        <v>177</v>
      </c>
      <c r="J26" s="100"/>
      <c r="K26" s="100"/>
      <c r="L26" s="100"/>
      <c r="M26" s="60"/>
    </row>
    <row r="27" spans="1:13" ht="33" customHeight="1">
      <c r="A27" s="188" t="s">
        <v>121</v>
      </c>
      <c r="B27" s="188"/>
      <c r="C27" s="188"/>
      <c r="D27" s="188"/>
      <c r="E27" s="188"/>
      <c r="F27" s="18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13.767899999999999</v>
      </c>
      <c r="F28" s="83">
        <f>IF(ISERROR(VLOOKUP($A$6,'% ставки за кредитами НФК'!$A$10:$S$200,2,0)),"–",VLOOKUP($A$6,'% ставки за кредитами НФК'!$A$10:$S$200,2,0))</f>
        <v>17.0062</v>
      </c>
      <c r="G28" s="83">
        <f>IF(ISERROR(IF(F28=0,"–",F28-E28)),"–",IF(F28=0,"–",F28-E28))</f>
        <v>3.2383000000000006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15.1731</v>
      </c>
      <c r="F29" s="83">
        <f>IF(ISERROR(VLOOKUP($A$6,'% ставки за кредитами НФК'!$A$10:$S$200,8,0)),"–",VLOOKUP($A$6,'% ставки за кредитами НФК'!$A$10:$S$200,8,0))</f>
        <v>17.0076</v>
      </c>
      <c r="G29" s="83">
        <f t="shared" ref="G29:G37" si="2">IF(ISERROR(IF(F29=0,"–",F29-E29)),"–",IF(F29=0,"–",F29-E29))</f>
        <v>1.8345000000000002</v>
      </c>
    </row>
    <row r="30" spans="1:13">
      <c r="A30" s="101" t="s">
        <v>114</v>
      </c>
      <c r="B30" s="62"/>
      <c r="C30" s="62"/>
      <c r="D30" s="62"/>
      <c r="E30" s="83">
        <f>IF(ISERROR(VLOOKUP($A$6,Україна!$A$3:$AC$200,16,0)),"–",VLOOKUP($A$6,Україна!$A$3:$AC$200,16,0))</f>
        <v>14.7834</v>
      </c>
      <c r="F30" s="83">
        <f>IF(ISERROR(VLOOKUP($A$6,'% ставки за кредитами НФК'!$A$10:$S$200,10,0)),"–",VLOOKUP($A$6,'% ставки за кредитами НФК'!$A$10:$S$200,10,0))</f>
        <v>17.022400000000001</v>
      </c>
      <c r="G30" s="83">
        <f t="shared" si="2"/>
        <v>2.2390000000000008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6.6626000000000003</v>
      </c>
      <c r="F31" s="83">
        <f>IF(ISERROR(VLOOKUP($A$6,'% ставки за кредитами НФК'!$A$10:$S$200,14,0)),"–",VLOOKUP($A$6,'% ставки за кредитами НФК'!$A$10:$S$200,14,0))</f>
        <v>4.5</v>
      </c>
      <c r="G31" s="83">
        <f t="shared" si="2"/>
        <v>-2.1626000000000003</v>
      </c>
    </row>
    <row r="32" spans="1:13">
      <c r="A32" s="101" t="s">
        <v>114</v>
      </c>
      <c r="B32" s="62"/>
      <c r="C32" s="62"/>
      <c r="D32" s="62"/>
      <c r="E32" s="83">
        <f>IF(ISERROR(VLOOKUP($A$6,Україна!$A$3:$AC$200,18,0)),"–",VLOOKUP($A$6,Україна!$A$3:$AC$200,18,0))</f>
        <v>6.6661000000000001</v>
      </c>
      <c r="F32" s="83">
        <f>IF(ISERROR(VLOOKUP($A$6,'% ставки за кредитами НФК'!$A$10:$S$200,16,0)),"–",VLOOKUP($A$6,'% ставки за кредитами НФК'!$A$10:$S$200,16,0))</f>
        <v>4.5</v>
      </c>
      <c r="G32" s="83">
        <f t="shared" si="2"/>
        <v>-2.1661000000000001</v>
      </c>
    </row>
    <row r="33" spans="1:13">
      <c r="A33" s="80" t="s">
        <v>194</v>
      </c>
      <c r="B33" s="62"/>
      <c r="C33" s="62"/>
      <c r="D33" s="62"/>
      <c r="E33" s="83">
        <f>IF(ISERROR(VLOOKUP($A$6,Україна!$A$3:$AC$200,19,0)),"–",VLOOKUP($A$6,Україна!$A$3:$AC$200,19,0))</f>
        <v>28.3887</v>
      </c>
      <c r="F33" s="83">
        <f>IF(ISERROR(VLOOKUP($A$6,'% ставки за кредитами ДГ'!$A$10:$S$200,2,0)),"–",VLOOKUP($A$6,'% ставки за кредитами ДГ'!$A$10:$S$200,2,0))</f>
        <v>34.622</v>
      </c>
      <c r="G33" s="83">
        <f t="shared" si="2"/>
        <v>6.2332999999999998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28.393699999999999</v>
      </c>
      <c r="F34" s="83">
        <f>IF(ISERROR(VLOOKUP($A$6,'% ставки за кредитами ДГ'!$A$10:$S$200,8,0)),"–",VLOOKUP($A$6,'% ставки за кредитами ДГ'!$A$10:$S$200,8,0))</f>
        <v>34.626899999999999</v>
      </c>
      <c r="G34" s="83">
        <f t="shared" si="2"/>
        <v>6.2332000000000001</v>
      </c>
    </row>
    <row r="35" spans="1:13">
      <c r="A35" s="101" t="s">
        <v>114</v>
      </c>
      <c r="B35" s="62"/>
      <c r="C35" s="62"/>
      <c r="D35" s="62"/>
      <c r="E35" s="83">
        <f>IF(ISERROR(VLOOKUP($A$6,Україна!$A$3:$AC$200,21,0)),"–",VLOOKUP($A$6,Україна!$A$3:$AC$200,21,0))</f>
        <v>34.7014</v>
      </c>
      <c r="F35" s="83">
        <f>IF(ISERROR(VLOOKUP($A$6,'% ставки за кредитами ДГ'!$A$10:$S$200,10,0)),"–",VLOOKUP($A$6,'% ставки за кредитами ДГ'!$A$10:$S$200,10,0))</f>
        <v>34.694899999999997</v>
      </c>
      <c r="G35" s="83">
        <f t="shared" si="2"/>
        <v>-6.5000000000026148E-3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17.691700000000001</v>
      </c>
      <c r="F36" s="83">
        <f>IF(ISERROR(VLOOKUP($A$6,'% ставки за кредитами ДГ'!$A$10:$S$200,14,0)),"–",VLOOKUP($A$6,'% ставки за кредитами ДГ'!$A$10:$S$200,14,0))</f>
        <v>13.3164</v>
      </c>
      <c r="G36" s="83">
        <f t="shared" si="2"/>
        <v>-4.3753000000000011</v>
      </c>
    </row>
    <row r="37" spans="1:13">
      <c r="A37" s="101" t="s">
        <v>114</v>
      </c>
      <c r="B37" s="62"/>
      <c r="C37" s="62"/>
      <c r="D37" s="62"/>
      <c r="E37" s="90">
        <f>IF(ISERROR(VLOOKUP($A$6,Україна!$A$3:$AC$200,23,0)),"–",VLOOKUP($A$6,Україна!$A$3:$AC$200,23,0))</f>
        <v>8.0789000000000009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89" t="s">
        <v>122</v>
      </c>
      <c r="B38" s="189"/>
      <c r="C38" s="189"/>
      <c r="D38" s="189"/>
      <c r="E38" s="188"/>
      <c r="F38" s="18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9.1892999999999994</v>
      </c>
      <c r="F39" s="83">
        <f>IF(ISERROR(VLOOKUP($A$6,'% ставки за депозитами НФК'!$A$10:$P$200,2,0)),"–",VLOOKUP($A$6,'% ставки за депозитами НФК'!$A$10:$P$200,2,0))</f>
        <v>8.8928999999999991</v>
      </c>
      <c r="G39" s="83">
        <f>IF(ISERROR(IF(F39=0,"–",F39-E39)),"–",IF(F39=0,"–",F39-E39))</f>
        <v>-0.29640000000000022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10.228199999999999</v>
      </c>
      <c r="F40" s="83">
        <f>IF(ISERROR(VLOOKUP($A$6,'% ставки за депозитами НФК'!$A$10:$P$200,7,0)),"–",VLOOKUP($A$6,'% ставки за депозитами НФК'!$A$10:$P$200,7,0))</f>
        <v>9.1106999999999996</v>
      </c>
      <c r="G40" s="83">
        <f t="shared" ref="G40:G44" si="3">IF(ISERROR(IF(F40=0,"–",F40-E40)),"–",IF(F40=0,"–",F40-E40))</f>
        <v>-1.1174999999999997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0.54810000000000003</v>
      </c>
      <c r="F41" s="83">
        <f>IF(ISERROR(VLOOKUP($A$6,'% ставки за депозитами НФК'!$A$10:$P$200,12,0)),"–",VLOOKUP($A$6,'% ставки за депозитами НФК'!$A$10:$P$200,12,0))</f>
        <v>1.3743000000000001</v>
      </c>
      <c r="G41" s="83">
        <f t="shared" si="3"/>
        <v>0.82620000000000005</v>
      </c>
    </row>
    <row r="42" spans="1:13">
      <c r="A42" s="80" t="s">
        <v>194</v>
      </c>
      <c r="B42" s="62"/>
      <c r="C42" s="62"/>
      <c r="D42" s="62"/>
      <c r="E42" s="83">
        <f>IF(ISERROR(VLOOKUP($A$6,Україна!$A$3:$AC$200,27,0)),"–",VLOOKUP($A$6,Україна!$A$3:$AC$200,27,0))</f>
        <v>7.9200999999999997</v>
      </c>
      <c r="F42" s="83">
        <f>IF(ISERROR(VLOOKUP($A$6,'% ставки за депозитами ДГ'!$A$10:$P$200,2,0)),"–",VLOOKUP($A$6,'% ставки за депозитами ДГ'!$A$10:$P$200,2,0))</f>
        <v>8.7919</v>
      </c>
      <c r="G42" s="83">
        <f t="shared" si="3"/>
        <v>0.87180000000000035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10.4163</v>
      </c>
      <c r="F43" s="83">
        <f>IF(ISERROR(VLOOKUP($A$6,'% ставки за депозитами ДГ'!$A$10:$P$200,7,0)),"–",VLOOKUP($A$6,'% ставки за депозитами ДГ'!$A$10:$P$200,7,0))</f>
        <v>10.962899999999999</v>
      </c>
      <c r="G43" s="83">
        <f t="shared" si="3"/>
        <v>0.54659999999999975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0.93330000000000002</v>
      </c>
      <c r="F44" s="90">
        <f>IF(ISERROR(VLOOKUP($A$6,'% ставки за депозитами ДГ'!$A$10:$P$200,12,0)),"–",VLOOKUP($A$6,'% ставки за депозитами ДГ'!$A$10:$P$200,12,0))</f>
        <v>1.0278</v>
      </c>
      <c r="G44" s="90">
        <f t="shared" si="3"/>
        <v>9.4500000000000028E-2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84" t="s">
        <v>111</v>
      </c>
      <c r="B46" s="185"/>
      <c r="C46" s="185"/>
      <c r="D46" s="185"/>
      <c r="E46" s="185"/>
      <c r="F46" s="185"/>
      <c r="G46" s="112" t="s">
        <v>169</v>
      </c>
      <c r="J46" s="99"/>
      <c r="K46" s="99"/>
      <c r="L46" s="99"/>
      <c r="M46" s="60"/>
    </row>
    <row r="47" spans="1:13">
      <c r="A47" s="103" t="s">
        <v>115</v>
      </c>
      <c r="B47" s="104"/>
      <c r="C47" s="105"/>
      <c r="D47" s="105"/>
      <c r="E47" s="98"/>
      <c r="F47" s="98"/>
      <c r="G47" s="62"/>
    </row>
    <row r="48" spans="1:13">
      <c r="A48" s="106" t="s">
        <v>110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2</v>
      </c>
    </row>
    <row r="49" spans="1:7">
      <c r="A49" s="106" t="s">
        <v>59</v>
      </c>
      <c r="B49" s="106"/>
      <c r="C49" s="98"/>
      <c r="D49" s="98"/>
      <c r="E49" s="107"/>
      <c r="F49" s="139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83" t="s">
        <v>186</v>
      </c>
      <c r="B51" s="183"/>
      <c r="C51" s="183"/>
      <c r="D51" s="183"/>
      <c r="E51" s="183"/>
      <c r="F51" s="183"/>
      <c r="G51" s="138">
        <f>IF(ISERROR(VLOOKUP($A$6,'Банки та філії'!$A$11:$D$200,4,0)),,VLOOKUP($A$6,'Банки та філії'!$A$11:$D$200,4,0))</f>
        <v>123</v>
      </c>
    </row>
    <row r="107" spans="20:31"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</row>
    <row r="108" spans="20:31"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</row>
    <row r="109" spans="20:31"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</row>
    <row r="110" spans="20:31"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</row>
    <row r="111" spans="20:31"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</row>
    <row r="112" spans="20:31"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</row>
    <row r="113" spans="20:31"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</row>
    <row r="114" spans="20:31"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</row>
    <row r="115" spans="20:31"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</row>
    <row r="116" spans="20:31"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</row>
    <row r="117" spans="20:31"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</row>
    <row r="118" spans="20:31"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</row>
    <row r="119" spans="20:31"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</row>
    <row r="120" spans="20:31"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</row>
    <row r="121" spans="20:31"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</row>
    <row r="122" spans="20:31"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</row>
    <row r="123" spans="20:31"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</row>
    <row r="124" spans="20:31"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</row>
    <row r="125" spans="20:31"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</row>
    <row r="126" spans="20:31"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</row>
    <row r="127" spans="20:31"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</row>
    <row r="128" spans="20:31"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</row>
    <row r="129" spans="20:31"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</row>
    <row r="130" spans="20:31"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</row>
    <row r="131" spans="20:31"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</row>
    <row r="132" spans="20:31"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</row>
    <row r="133" spans="20:31"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</row>
    <row r="134" spans="20:31"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</row>
    <row r="135" spans="20:31"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</row>
    <row r="136" spans="20:31"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</row>
    <row r="137" spans="20:31"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</row>
    <row r="138" spans="20:31"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</row>
    <row r="139" spans="20:31"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</row>
    <row r="140" spans="20:31"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</row>
    <row r="141" spans="20:31"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</row>
    <row r="142" spans="20:31"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</row>
    <row r="143" spans="20:31"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</row>
    <row r="144" spans="20:31"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</row>
    <row r="145" spans="20:31"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</row>
    <row r="146" spans="20:31"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</row>
    <row r="147" spans="20:31"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</row>
    <row r="148" spans="20:31"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</row>
    <row r="149" spans="20:31"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</row>
    <row r="150" spans="20:31"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</row>
    <row r="151" spans="20:31"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</row>
    <row r="152" spans="20:31"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</row>
    <row r="153" spans="20:31"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</row>
    <row r="154" spans="20:31"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</row>
    <row r="155" spans="20:31"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</row>
    <row r="156" spans="20:31"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</row>
    <row r="157" spans="20:31"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</row>
    <row r="158" spans="20:31"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</row>
    <row r="159" spans="20:31"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</row>
    <row r="160" spans="20:31"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</row>
    <row r="161" spans="20:31"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</row>
    <row r="162" spans="20:31"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</row>
    <row r="163" spans="20:31"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</row>
    <row r="164" spans="20:31"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</row>
    <row r="165" spans="20:31"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</row>
    <row r="166" spans="20:31"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</row>
    <row r="167" spans="20:31"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</row>
    <row r="168" spans="20:31"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</row>
    <row r="169" spans="20:31"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</row>
    <row r="170" spans="20:31"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</row>
    <row r="171" spans="20:31"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</row>
    <row r="172" spans="20:31"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</row>
    <row r="173" spans="20:31"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</row>
    <row r="174" spans="20:31"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</row>
    <row r="175" spans="20:31"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</row>
    <row r="176" spans="20:31"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</row>
    <row r="177" spans="20:31"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</row>
    <row r="178" spans="20:31"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</row>
    <row r="179" spans="20:31"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</row>
    <row r="180" spans="20:31"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</row>
    <row r="181" spans="20:31"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</row>
    <row r="182" spans="20:31"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</row>
    <row r="183" spans="20:31"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</row>
    <row r="184" spans="20:31"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</row>
    <row r="185" spans="20:31"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</row>
    <row r="186" spans="20:31"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</row>
    <row r="187" spans="20:31"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</row>
    <row r="188" spans="20:31"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</row>
    <row r="189" spans="20:31"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</row>
    <row r="190" spans="20:31"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>
      <c r="A2" s="160"/>
    </row>
    <row r="3" spans="1:16">
      <c r="A3" s="110" t="s">
        <v>187</v>
      </c>
      <c r="B3" s="136"/>
      <c r="C3" s="136"/>
      <c r="D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1:16">
      <c r="A4" s="135" t="s">
        <v>128</v>
      </c>
    </row>
    <row r="5" spans="1:16">
      <c r="A5" s="15" t="s">
        <v>125</v>
      </c>
    </row>
    <row r="6" spans="1:16">
      <c r="A6" s="247" t="s">
        <v>188</v>
      </c>
      <c r="B6" s="247" t="s">
        <v>189</v>
      </c>
      <c r="C6" s="247" t="s">
        <v>190</v>
      </c>
      <c r="D6" s="248" t="s">
        <v>264</v>
      </c>
      <c r="E6" s="248"/>
    </row>
    <row r="7" spans="1:16" ht="18.75" customHeight="1">
      <c r="A7" s="247"/>
      <c r="B7" s="247"/>
      <c r="C7" s="247"/>
      <c r="D7" s="247" t="s">
        <v>191</v>
      </c>
      <c r="E7" s="249" t="s">
        <v>169</v>
      </c>
    </row>
    <row r="8" spans="1:16">
      <c r="A8" s="247"/>
      <c r="B8" s="247"/>
      <c r="C8" s="247"/>
      <c r="D8" s="247"/>
      <c r="E8" s="247"/>
    </row>
    <row r="9" spans="1:16" s="1" customFormat="1" ht="13.8">
      <c r="A9" s="156">
        <v>1</v>
      </c>
      <c r="B9" s="155">
        <v>2</v>
      </c>
      <c r="C9" s="156">
        <v>3</v>
      </c>
      <c r="D9" s="155">
        <v>4</v>
      </c>
      <c r="E9" s="134">
        <v>5</v>
      </c>
    </row>
    <row r="10" spans="1:16" s="1" customFormat="1">
      <c r="A10" s="157">
        <v>2</v>
      </c>
      <c r="B10" s="159" t="s">
        <v>196</v>
      </c>
      <c r="C10" s="158">
        <v>322313</v>
      </c>
      <c r="D10" s="159">
        <v>23</v>
      </c>
      <c r="E10" s="151">
        <v>1</v>
      </c>
    </row>
    <row r="11" spans="1:16" s="1" customFormat="1">
      <c r="A11" s="157">
        <v>6</v>
      </c>
      <c r="B11" s="159" t="s">
        <v>197</v>
      </c>
      <c r="C11" s="158">
        <v>300465</v>
      </c>
      <c r="D11" s="159">
        <v>1131</v>
      </c>
      <c r="E11" s="151">
        <v>43</v>
      </c>
    </row>
    <row r="12" spans="1:16" s="1" customFormat="1">
      <c r="A12" s="157">
        <v>29</v>
      </c>
      <c r="B12" s="159" t="s">
        <v>215</v>
      </c>
      <c r="C12" s="158">
        <v>300119</v>
      </c>
      <c r="D12" s="159">
        <v>32</v>
      </c>
      <c r="E12" s="151">
        <v>1</v>
      </c>
    </row>
    <row r="13" spans="1:16" s="1" customFormat="1">
      <c r="A13" s="157">
        <v>36</v>
      </c>
      <c r="B13" s="159" t="s">
        <v>258</v>
      </c>
      <c r="C13" s="158">
        <v>300335</v>
      </c>
      <c r="D13" s="159">
        <v>292</v>
      </c>
      <c r="E13" s="151">
        <v>9</v>
      </c>
    </row>
    <row r="14" spans="1:16" s="1" customFormat="1">
      <c r="A14" s="157">
        <v>43</v>
      </c>
      <c r="B14" s="159" t="s">
        <v>198</v>
      </c>
      <c r="C14" s="158">
        <v>320940</v>
      </c>
      <c r="D14" s="159">
        <v>3</v>
      </c>
      <c r="E14" s="151">
        <v>0</v>
      </c>
    </row>
    <row r="15" spans="1:16" s="1" customFormat="1">
      <c r="A15" s="157">
        <v>46</v>
      </c>
      <c r="B15" s="159" t="s">
        <v>251</v>
      </c>
      <c r="C15" s="158">
        <v>305299</v>
      </c>
      <c r="D15" s="159">
        <v>1058</v>
      </c>
      <c r="E15" s="151">
        <v>29</v>
      </c>
    </row>
    <row r="16" spans="1:16" s="1" customFormat="1">
      <c r="A16" s="157">
        <v>49</v>
      </c>
      <c r="B16" s="159" t="s">
        <v>199</v>
      </c>
      <c r="C16" s="158">
        <v>353100</v>
      </c>
      <c r="D16" s="159">
        <v>14</v>
      </c>
      <c r="E16" s="151">
        <v>13</v>
      </c>
    </row>
    <row r="17" spans="1:5" s="1" customFormat="1">
      <c r="A17" s="157">
        <v>62</v>
      </c>
      <c r="B17" s="159" t="s">
        <v>200</v>
      </c>
      <c r="C17" s="158">
        <v>339500</v>
      </c>
      <c r="D17" s="159">
        <v>88</v>
      </c>
      <c r="E17" s="151">
        <v>0</v>
      </c>
    </row>
    <row r="18" spans="1:5" s="1" customFormat="1">
      <c r="A18" s="157">
        <v>72</v>
      </c>
      <c r="B18" s="159" t="s">
        <v>227</v>
      </c>
      <c r="C18" s="158">
        <v>334840</v>
      </c>
      <c r="D18" s="159">
        <v>1</v>
      </c>
      <c r="E18" s="151">
        <v>0</v>
      </c>
    </row>
    <row r="19" spans="1:5" s="1" customFormat="1">
      <c r="A19" s="157">
        <v>88</v>
      </c>
      <c r="B19" s="159" t="s">
        <v>245</v>
      </c>
      <c r="C19" s="158">
        <v>325365</v>
      </c>
      <c r="D19" s="159">
        <v>64</v>
      </c>
      <c r="E19" s="151">
        <v>1</v>
      </c>
    </row>
    <row r="20" spans="1:5" s="1" customFormat="1">
      <c r="A20" s="157">
        <v>91</v>
      </c>
      <c r="B20" s="159" t="s">
        <v>250</v>
      </c>
      <c r="C20" s="158">
        <v>325268</v>
      </c>
      <c r="D20" s="159">
        <v>21</v>
      </c>
      <c r="E20" s="151">
        <v>0</v>
      </c>
    </row>
    <row r="21" spans="1:5" s="1" customFormat="1">
      <c r="A21" s="157">
        <v>95</v>
      </c>
      <c r="B21" s="159" t="s">
        <v>246</v>
      </c>
      <c r="C21" s="158">
        <v>325990</v>
      </c>
      <c r="D21" s="159">
        <v>11</v>
      </c>
      <c r="E21" s="151">
        <v>0</v>
      </c>
    </row>
    <row r="22" spans="1:5" s="1" customFormat="1">
      <c r="A22" s="157">
        <v>96</v>
      </c>
      <c r="B22" s="159" t="s">
        <v>228</v>
      </c>
      <c r="C22" s="158">
        <v>307770</v>
      </c>
      <c r="D22" s="159">
        <v>199</v>
      </c>
      <c r="E22" s="151">
        <v>2</v>
      </c>
    </row>
    <row r="23" spans="1:5" s="1" customFormat="1">
      <c r="A23" s="157">
        <v>101</v>
      </c>
      <c r="B23" s="159" t="s">
        <v>201</v>
      </c>
      <c r="C23" s="158">
        <v>313849</v>
      </c>
      <c r="D23" s="159">
        <v>24</v>
      </c>
      <c r="E23" s="151">
        <v>0</v>
      </c>
    </row>
    <row r="24" spans="1:5" s="1" customFormat="1">
      <c r="A24" s="157">
        <v>105</v>
      </c>
      <c r="B24" s="159" t="s">
        <v>213</v>
      </c>
      <c r="C24" s="158">
        <v>328168</v>
      </c>
      <c r="D24" s="159">
        <v>44</v>
      </c>
      <c r="E24" s="151">
        <v>0</v>
      </c>
    </row>
    <row r="25" spans="1:5" s="1" customFormat="1" ht="15" customHeight="1">
      <c r="A25" s="157">
        <v>106</v>
      </c>
      <c r="B25" s="159" t="s">
        <v>202</v>
      </c>
      <c r="C25" s="158">
        <v>328209</v>
      </c>
      <c r="D25" s="159">
        <v>38</v>
      </c>
      <c r="E25" s="151">
        <v>1</v>
      </c>
    </row>
    <row r="26" spans="1:5" s="1" customFormat="1">
      <c r="A26" s="157">
        <v>113</v>
      </c>
      <c r="B26" s="159" t="s">
        <v>216</v>
      </c>
      <c r="C26" s="158">
        <v>331489</v>
      </c>
      <c r="D26" s="159">
        <v>71</v>
      </c>
      <c r="E26" s="151">
        <v>0</v>
      </c>
    </row>
    <row r="27" spans="1:5" s="1" customFormat="1">
      <c r="A27" s="157">
        <v>115</v>
      </c>
      <c r="B27" s="159" t="s">
        <v>234</v>
      </c>
      <c r="C27" s="158">
        <v>334851</v>
      </c>
      <c r="D27" s="159">
        <v>219</v>
      </c>
      <c r="E27" s="151">
        <v>6</v>
      </c>
    </row>
    <row r="28" spans="1:5" s="1" customFormat="1">
      <c r="A28" s="157">
        <v>123</v>
      </c>
      <c r="B28" s="159" t="s">
        <v>229</v>
      </c>
      <c r="C28" s="158">
        <v>351607</v>
      </c>
      <c r="D28" s="159">
        <v>17</v>
      </c>
      <c r="E28" s="151">
        <v>0</v>
      </c>
    </row>
    <row r="29" spans="1:5" s="1" customFormat="1">
      <c r="A29" s="157">
        <v>128</v>
      </c>
      <c r="B29" s="159" t="s">
        <v>217</v>
      </c>
      <c r="C29" s="158">
        <v>351254</v>
      </c>
      <c r="D29" s="159">
        <v>4</v>
      </c>
      <c r="E29" s="151">
        <v>0</v>
      </c>
    </row>
    <row r="30" spans="1:5" s="1" customFormat="1">
      <c r="A30" s="157">
        <v>129</v>
      </c>
      <c r="B30" s="159" t="s">
        <v>230</v>
      </c>
      <c r="C30" s="158">
        <v>321723</v>
      </c>
      <c r="D30" s="159">
        <v>1</v>
      </c>
      <c r="E30" s="151">
        <v>0</v>
      </c>
    </row>
    <row r="31" spans="1:5" s="1" customFormat="1">
      <c r="A31" s="157">
        <v>133</v>
      </c>
      <c r="B31" s="159" t="s">
        <v>218</v>
      </c>
      <c r="C31" s="158">
        <v>353489</v>
      </c>
      <c r="D31" s="159">
        <v>49</v>
      </c>
      <c r="E31" s="151">
        <v>1</v>
      </c>
    </row>
    <row r="32" spans="1:5" s="1" customFormat="1">
      <c r="A32" s="157">
        <v>136</v>
      </c>
      <c r="B32" s="159" t="s">
        <v>235</v>
      </c>
      <c r="C32" s="158">
        <v>351005</v>
      </c>
      <c r="D32" s="159">
        <v>217</v>
      </c>
      <c r="E32" s="151">
        <v>3</v>
      </c>
    </row>
    <row r="33" spans="1:5" s="1" customFormat="1">
      <c r="A33" s="157">
        <v>142</v>
      </c>
      <c r="B33" s="159" t="s">
        <v>236</v>
      </c>
      <c r="C33" s="158">
        <v>336310</v>
      </c>
      <c r="D33" s="159">
        <v>72</v>
      </c>
      <c r="E33" s="151">
        <v>1</v>
      </c>
    </row>
    <row r="34" spans="1:5" s="1" customFormat="1">
      <c r="A34" s="157">
        <v>146</v>
      </c>
      <c r="B34" s="159" t="s">
        <v>255</v>
      </c>
      <c r="C34" s="158">
        <v>320371</v>
      </c>
      <c r="D34" s="159">
        <v>15</v>
      </c>
      <c r="E34" s="151">
        <v>0</v>
      </c>
    </row>
    <row r="35" spans="1:5" s="1" customFormat="1">
      <c r="A35" s="157">
        <v>153</v>
      </c>
      <c r="B35" s="159" t="s">
        <v>219</v>
      </c>
      <c r="C35" s="158">
        <v>380838</v>
      </c>
      <c r="D35" s="159">
        <v>39</v>
      </c>
      <c r="E35" s="151">
        <v>1</v>
      </c>
    </row>
    <row r="36" spans="1:5" s="1" customFormat="1">
      <c r="A36" s="157">
        <v>171</v>
      </c>
      <c r="B36" s="159" t="s">
        <v>247</v>
      </c>
      <c r="C36" s="158">
        <v>300614</v>
      </c>
      <c r="D36" s="159">
        <v>124</v>
      </c>
      <c r="E36" s="151">
        <v>1</v>
      </c>
    </row>
    <row r="37" spans="1:5" s="1" customFormat="1">
      <c r="A37" s="157">
        <v>205</v>
      </c>
      <c r="B37" s="159" t="s">
        <v>203</v>
      </c>
      <c r="C37" s="158">
        <v>313582</v>
      </c>
      <c r="D37" s="159">
        <v>21</v>
      </c>
      <c r="E37" s="151">
        <v>0</v>
      </c>
    </row>
    <row r="38" spans="1:5" s="1" customFormat="1">
      <c r="A38" s="157">
        <v>231</v>
      </c>
      <c r="B38" s="159" t="s">
        <v>231</v>
      </c>
      <c r="C38" s="158">
        <v>322539</v>
      </c>
      <c r="D38" s="159">
        <v>19</v>
      </c>
      <c r="E38" s="151">
        <v>0</v>
      </c>
    </row>
    <row r="39" spans="1:5" s="1" customFormat="1">
      <c r="A39" s="157">
        <v>240</v>
      </c>
      <c r="B39" s="159" t="s">
        <v>256</v>
      </c>
      <c r="C39" s="158">
        <v>322540</v>
      </c>
      <c r="D39" s="159">
        <v>42</v>
      </c>
      <c r="E39" s="151">
        <v>0</v>
      </c>
    </row>
    <row r="40" spans="1:5" s="1" customFormat="1">
      <c r="A40" s="157">
        <v>242</v>
      </c>
      <c r="B40" s="159" t="s">
        <v>248</v>
      </c>
      <c r="C40" s="158">
        <v>322001</v>
      </c>
      <c r="D40" s="159">
        <v>14</v>
      </c>
      <c r="E40" s="151">
        <v>0</v>
      </c>
    </row>
    <row r="41" spans="1:5" s="1" customFormat="1">
      <c r="A41" s="157">
        <v>251</v>
      </c>
      <c r="B41" s="159" t="s">
        <v>204</v>
      </c>
      <c r="C41" s="158">
        <v>300658</v>
      </c>
      <c r="D41" s="159">
        <v>14</v>
      </c>
      <c r="E41" s="151">
        <v>0</v>
      </c>
    </row>
    <row r="42" spans="1:5" s="1" customFormat="1">
      <c r="A42" s="157">
        <v>270</v>
      </c>
      <c r="B42" s="159" t="s">
        <v>232</v>
      </c>
      <c r="C42" s="158">
        <v>305749</v>
      </c>
      <c r="D42" s="159">
        <v>33</v>
      </c>
      <c r="E42" s="151">
        <v>0</v>
      </c>
    </row>
    <row r="43" spans="1:5" s="1" customFormat="1">
      <c r="A43" s="157">
        <v>272</v>
      </c>
      <c r="B43" s="159" t="s">
        <v>257</v>
      </c>
      <c r="C43" s="158">
        <v>300346</v>
      </c>
      <c r="D43" s="159">
        <v>137</v>
      </c>
      <c r="E43" s="151">
        <v>3</v>
      </c>
    </row>
    <row r="44" spans="1:5" s="1" customFormat="1">
      <c r="A44" s="157">
        <v>274</v>
      </c>
      <c r="B44" s="159" t="s">
        <v>205</v>
      </c>
      <c r="C44" s="158">
        <v>320478</v>
      </c>
      <c r="D44" s="159">
        <v>209</v>
      </c>
      <c r="E44" s="151">
        <v>3</v>
      </c>
    </row>
    <row r="45" spans="1:5" s="1" customFormat="1">
      <c r="A45" s="157">
        <v>286</v>
      </c>
      <c r="B45" s="159" t="s">
        <v>237</v>
      </c>
      <c r="C45" s="158">
        <v>306500</v>
      </c>
      <c r="D45" s="159">
        <v>33</v>
      </c>
      <c r="E45" s="151">
        <v>0</v>
      </c>
    </row>
    <row r="46" spans="1:5" s="1" customFormat="1">
      <c r="A46" s="157">
        <v>288</v>
      </c>
      <c r="B46" s="159" t="s">
        <v>206</v>
      </c>
      <c r="C46" s="158">
        <v>300647</v>
      </c>
      <c r="D46" s="159">
        <v>4</v>
      </c>
      <c r="E46" s="151">
        <v>0</v>
      </c>
    </row>
    <row r="47" spans="1:5" s="1" customFormat="1">
      <c r="A47" s="157">
        <v>290</v>
      </c>
      <c r="B47" s="159" t="s">
        <v>220</v>
      </c>
      <c r="C47" s="158">
        <v>300506</v>
      </c>
      <c r="D47" s="159">
        <v>9</v>
      </c>
      <c r="E47" s="151">
        <v>0</v>
      </c>
    </row>
    <row r="48" spans="1:5" s="1" customFormat="1">
      <c r="A48" s="157">
        <v>295</v>
      </c>
      <c r="B48" s="159" t="s">
        <v>238</v>
      </c>
      <c r="C48" s="158">
        <v>300539</v>
      </c>
      <c r="D48" s="159">
        <v>0</v>
      </c>
      <c r="E48" s="151">
        <v>0</v>
      </c>
    </row>
    <row r="49" spans="1:5" s="1" customFormat="1">
      <c r="A49" s="157">
        <v>296</v>
      </c>
      <c r="B49" s="159" t="s">
        <v>207</v>
      </c>
      <c r="C49" s="158">
        <v>300528</v>
      </c>
      <c r="D49" s="159">
        <v>66</v>
      </c>
      <c r="E49" s="151">
        <v>1</v>
      </c>
    </row>
    <row r="50" spans="1:5" s="1" customFormat="1">
      <c r="A50" s="157">
        <v>297</v>
      </c>
      <c r="B50" s="159" t="s">
        <v>221</v>
      </c>
      <c r="C50" s="158">
        <v>300584</v>
      </c>
      <c r="D50" s="159">
        <v>0</v>
      </c>
      <c r="E50" s="151">
        <v>0</v>
      </c>
    </row>
    <row r="51" spans="1:5" s="1" customFormat="1">
      <c r="A51" s="157">
        <v>298</v>
      </c>
      <c r="B51" s="159" t="s">
        <v>208</v>
      </c>
      <c r="C51" s="158">
        <v>320984</v>
      </c>
      <c r="D51" s="159">
        <v>4</v>
      </c>
      <c r="E51" s="151">
        <v>0</v>
      </c>
    </row>
    <row r="52" spans="1:5" s="1" customFormat="1">
      <c r="A52" s="157">
        <v>305</v>
      </c>
      <c r="B52" s="159" t="s">
        <v>261</v>
      </c>
      <c r="C52" s="158">
        <v>307123</v>
      </c>
      <c r="D52" s="159">
        <v>33</v>
      </c>
      <c r="E52" s="151">
        <v>0</v>
      </c>
    </row>
    <row r="53" spans="1:5" s="1" customFormat="1">
      <c r="A53" s="157">
        <v>311</v>
      </c>
      <c r="B53" s="159" t="s">
        <v>239</v>
      </c>
      <c r="C53" s="158">
        <v>380106</v>
      </c>
      <c r="D53" s="159">
        <v>0</v>
      </c>
      <c r="E53" s="151">
        <v>0</v>
      </c>
    </row>
    <row r="54" spans="1:5" s="1" customFormat="1">
      <c r="A54" s="157">
        <v>313</v>
      </c>
      <c r="B54" s="159" t="s">
        <v>262</v>
      </c>
      <c r="C54" s="158">
        <v>380883</v>
      </c>
      <c r="D54" s="159">
        <v>0</v>
      </c>
      <c r="E54" s="151">
        <v>0</v>
      </c>
    </row>
    <row r="55" spans="1:5" s="1" customFormat="1">
      <c r="A55" s="157">
        <v>320</v>
      </c>
      <c r="B55" s="159" t="s">
        <v>259</v>
      </c>
      <c r="C55" s="158">
        <v>380281</v>
      </c>
      <c r="D55" s="159">
        <v>29</v>
      </c>
      <c r="E55" s="151">
        <v>1</v>
      </c>
    </row>
    <row r="56" spans="1:5" s="1" customFormat="1">
      <c r="A56" s="157">
        <v>329</v>
      </c>
      <c r="B56" s="159" t="s">
        <v>260</v>
      </c>
      <c r="C56" s="158">
        <v>380366</v>
      </c>
      <c r="D56" s="159">
        <v>0</v>
      </c>
      <c r="E56" s="151">
        <v>0</v>
      </c>
    </row>
    <row r="57" spans="1:5" s="1" customFormat="1">
      <c r="A57" s="157">
        <v>331</v>
      </c>
      <c r="B57" s="159" t="s">
        <v>240</v>
      </c>
      <c r="C57" s="158">
        <v>380441</v>
      </c>
      <c r="D57" s="159">
        <v>0</v>
      </c>
      <c r="E57" s="151">
        <v>0</v>
      </c>
    </row>
    <row r="58" spans="1:5" s="1" customFormat="1">
      <c r="A58" s="157">
        <v>381</v>
      </c>
      <c r="B58" s="159" t="s">
        <v>222</v>
      </c>
      <c r="C58" s="158">
        <v>313009</v>
      </c>
      <c r="D58" s="159">
        <v>7</v>
      </c>
      <c r="E58" s="151">
        <v>0</v>
      </c>
    </row>
    <row r="59" spans="1:5" s="1" customFormat="1">
      <c r="A59" s="157">
        <v>386</v>
      </c>
      <c r="B59" s="159" t="s">
        <v>249</v>
      </c>
      <c r="C59" s="158">
        <v>380526</v>
      </c>
      <c r="D59" s="159">
        <v>32</v>
      </c>
      <c r="E59" s="151">
        <v>1</v>
      </c>
    </row>
    <row r="60" spans="1:5" s="1" customFormat="1">
      <c r="A60" s="157">
        <v>387</v>
      </c>
      <c r="B60" s="159" t="s">
        <v>263</v>
      </c>
      <c r="C60" s="158">
        <v>380548</v>
      </c>
      <c r="D60" s="159">
        <v>6</v>
      </c>
      <c r="E60" s="151">
        <v>0</v>
      </c>
    </row>
    <row r="61" spans="1:5" s="1" customFormat="1">
      <c r="A61" s="157">
        <v>389</v>
      </c>
      <c r="B61" s="159" t="s">
        <v>223</v>
      </c>
      <c r="C61" s="158">
        <v>380582</v>
      </c>
      <c r="D61" s="159">
        <v>13</v>
      </c>
      <c r="E61" s="151">
        <v>0</v>
      </c>
    </row>
    <row r="62" spans="1:5" s="1" customFormat="1">
      <c r="A62" s="157">
        <v>392</v>
      </c>
      <c r="B62" s="159" t="s">
        <v>209</v>
      </c>
      <c r="C62" s="158">
        <v>380634</v>
      </c>
      <c r="D62" s="159">
        <v>171</v>
      </c>
      <c r="E62" s="151">
        <v>1</v>
      </c>
    </row>
    <row r="63" spans="1:5" s="1" customFormat="1">
      <c r="A63" s="157">
        <v>394</v>
      </c>
      <c r="B63" s="159" t="s">
        <v>241</v>
      </c>
      <c r="C63" s="158">
        <v>380645</v>
      </c>
      <c r="D63" s="159">
        <v>5</v>
      </c>
      <c r="E63" s="151">
        <v>0</v>
      </c>
    </row>
    <row r="64" spans="1:5" s="1" customFormat="1">
      <c r="A64" s="157">
        <v>395</v>
      </c>
      <c r="B64" s="159" t="s">
        <v>233</v>
      </c>
      <c r="C64" s="158">
        <v>377090</v>
      </c>
      <c r="D64" s="159">
        <v>5</v>
      </c>
      <c r="E64" s="151">
        <v>0</v>
      </c>
    </row>
    <row r="65" spans="1:5" s="1" customFormat="1">
      <c r="A65" s="157">
        <v>407</v>
      </c>
      <c r="B65" s="159" t="s">
        <v>242</v>
      </c>
      <c r="C65" s="158">
        <v>380731</v>
      </c>
      <c r="D65" s="159">
        <v>0</v>
      </c>
      <c r="E65" s="151">
        <v>0</v>
      </c>
    </row>
    <row r="66" spans="1:5" s="1" customFormat="1">
      <c r="A66" s="157">
        <v>455</v>
      </c>
      <c r="B66" s="159" t="s">
        <v>243</v>
      </c>
      <c r="C66" s="158">
        <v>380797</v>
      </c>
      <c r="D66" s="159">
        <v>0</v>
      </c>
      <c r="E66" s="151">
        <v>0</v>
      </c>
    </row>
    <row r="67" spans="1:5" s="1" customFormat="1">
      <c r="A67" s="157">
        <v>553</v>
      </c>
      <c r="B67" s="159" t="s">
        <v>214</v>
      </c>
      <c r="C67" s="158">
        <v>380946</v>
      </c>
      <c r="D67" s="159">
        <v>0</v>
      </c>
      <c r="E67" s="151">
        <v>0</v>
      </c>
    </row>
    <row r="68" spans="1:5" s="1" customFormat="1">
      <c r="A68" s="157">
        <v>694</v>
      </c>
      <c r="B68" s="159" t="s">
        <v>224</v>
      </c>
      <c r="C68" s="158">
        <v>339050</v>
      </c>
      <c r="D68" s="159">
        <v>37</v>
      </c>
      <c r="E68" s="151">
        <v>0</v>
      </c>
    </row>
    <row r="69" spans="1:5" s="1" customFormat="1">
      <c r="A69" s="157">
        <v>774</v>
      </c>
      <c r="B69" s="159" t="s">
        <v>244</v>
      </c>
      <c r="C69" s="158">
        <v>339072</v>
      </c>
      <c r="D69" s="159">
        <v>1</v>
      </c>
      <c r="E69" s="151">
        <v>0</v>
      </c>
    </row>
    <row r="70" spans="1:5" s="1" customFormat="1">
      <c r="A70" s="157">
        <v>695</v>
      </c>
      <c r="B70" s="159" t="s">
        <v>266</v>
      </c>
      <c r="C70" s="158">
        <v>370140</v>
      </c>
      <c r="D70" s="159">
        <v>0</v>
      </c>
      <c r="E70" s="151">
        <v>0</v>
      </c>
    </row>
    <row r="71" spans="1:5" s="1" customFormat="1">
      <c r="A71" s="157"/>
      <c r="B71" s="169" t="s">
        <v>265</v>
      </c>
      <c r="C71" s="170"/>
      <c r="D71" s="168">
        <v>4815</v>
      </c>
      <c r="E71" s="171">
        <v>123</v>
      </c>
    </row>
    <row r="72" spans="1:5" s="1" customFormat="1">
      <c r="A72" s="157"/>
      <c r="B72" s="169"/>
      <c r="C72" s="170"/>
      <c r="D72" s="168"/>
      <c r="E72" s="171"/>
    </row>
    <row r="73" spans="1:5" s="1" customFormat="1">
      <c r="A73" s="157"/>
      <c r="B73" s="159"/>
      <c r="C73" s="158"/>
      <c r="D73" s="159"/>
      <c r="E73" s="151"/>
    </row>
    <row r="74" spans="1:5" s="1" customFormat="1">
      <c r="A74" s="157"/>
      <c r="B74" s="159"/>
      <c r="C74" s="158"/>
      <c r="D74" s="159"/>
      <c r="E74" s="151"/>
    </row>
    <row r="75" spans="1:5" s="1" customFormat="1">
      <c r="A75" s="157"/>
      <c r="B75" s="159"/>
      <c r="C75" s="158"/>
      <c r="D75" s="159"/>
      <c r="E75" s="151"/>
    </row>
    <row r="76" spans="1:5" s="1" customFormat="1">
      <c r="A76" s="157"/>
      <c r="B76" s="159"/>
      <c r="C76" s="158"/>
      <c r="D76" s="159"/>
      <c r="E76" s="151"/>
    </row>
    <row r="77" spans="1:5" s="1" customFormat="1">
      <c r="A77" s="157"/>
      <c r="B77" s="159"/>
      <c r="C77" s="158"/>
      <c r="D77" s="159"/>
      <c r="E77" s="151"/>
    </row>
    <row r="78" spans="1:5" s="1" customFormat="1">
      <c r="A78" s="150"/>
      <c r="B78" s="142"/>
      <c r="C78" s="151"/>
      <c r="D78" s="151"/>
      <c r="E78" s="151"/>
    </row>
    <row r="79" spans="1:5" s="1" customFormat="1">
      <c r="A79" s="150"/>
      <c r="B79" s="153"/>
      <c r="C79" s="151"/>
      <c r="D79" s="151"/>
      <c r="E79" s="151"/>
    </row>
    <row r="80" spans="1:5" s="1" customFormat="1">
      <c r="A80" s="150"/>
      <c r="C80" s="151"/>
      <c r="D80" s="151"/>
      <c r="E80" s="151"/>
    </row>
    <row r="81" spans="1:5" s="1" customFormat="1">
      <c r="A81" s="150"/>
      <c r="C81" s="151"/>
      <c r="D81" s="151"/>
      <c r="E81" s="151"/>
    </row>
    <row r="82" spans="1:5" s="1" customFormat="1">
      <c r="A82" s="142"/>
      <c r="C82" s="142"/>
      <c r="D82" s="152"/>
      <c r="E82" s="152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zoomScaleSheetLayoutView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18" t="s">
        <v>129</v>
      </c>
    </row>
    <row r="2" spans="1:32" ht="15.6">
      <c r="A2" s="160"/>
    </row>
    <row r="3" spans="1:32" ht="50.25" customHeight="1">
      <c r="A3" s="250" t="s">
        <v>0</v>
      </c>
      <c r="B3" s="250" t="s">
        <v>117</v>
      </c>
      <c r="C3" s="250"/>
      <c r="D3" s="250"/>
      <c r="E3" s="250"/>
      <c r="F3" s="250"/>
      <c r="G3" s="250"/>
      <c r="H3" s="250" t="s">
        <v>118</v>
      </c>
      <c r="I3" s="250"/>
      <c r="J3" s="250"/>
      <c r="K3" s="250"/>
      <c r="L3" s="250"/>
      <c r="M3" s="250"/>
      <c r="N3" s="251" t="s">
        <v>130</v>
      </c>
      <c r="O3" s="251"/>
      <c r="P3" s="251"/>
      <c r="Q3" s="251"/>
      <c r="R3" s="251"/>
      <c r="S3" s="251"/>
      <c r="T3" s="251"/>
      <c r="U3" s="251"/>
      <c r="V3" s="251"/>
      <c r="W3" s="251"/>
      <c r="X3" s="251" t="s">
        <v>131</v>
      </c>
      <c r="Y3" s="251"/>
      <c r="Z3" s="251"/>
      <c r="AA3" s="251"/>
      <c r="AB3" s="251"/>
      <c r="AC3" s="251"/>
    </row>
    <row r="4" spans="1:32" s="7" customFormat="1" ht="56.25" customHeight="1">
      <c r="A4" s="250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178</v>
      </c>
      <c r="Q4" s="6" t="s">
        <v>146</v>
      </c>
      <c r="R4" s="6" t="s">
        <v>179</v>
      </c>
      <c r="S4" s="6" t="s">
        <v>147</v>
      </c>
      <c r="T4" s="6" t="s">
        <v>148</v>
      </c>
      <c r="U4" s="6" t="s">
        <v>180</v>
      </c>
      <c r="V4" s="6" t="s">
        <v>149</v>
      </c>
      <c r="W4" s="6" t="s">
        <v>181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2">
        <v>500537.89903288998</v>
      </c>
      <c r="C11" s="132">
        <v>309385.97394976998</v>
      </c>
      <c r="D11" s="132">
        <v>191151.92508312</v>
      </c>
      <c r="E11" s="132">
        <v>208667.29829604999</v>
      </c>
      <c r="F11" s="132">
        <v>65520.587202130002</v>
      </c>
      <c r="G11" s="132">
        <v>143146.71109391999</v>
      </c>
      <c r="H11" s="132">
        <v>121107.18508503</v>
      </c>
      <c r="I11" s="132">
        <v>83464.049259689986</v>
      </c>
      <c r="J11" s="132">
        <v>37643.135825339996</v>
      </c>
      <c r="K11" s="132">
        <v>279972.56217647996</v>
      </c>
      <c r="L11" s="132">
        <v>145287.37486241001</v>
      </c>
      <c r="M11" s="132">
        <v>134685.18731406998</v>
      </c>
      <c r="N11" s="132">
        <v>12.7963</v>
      </c>
      <c r="O11" s="132">
        <v>13.557399999999999</v>
      </c>
      <c r="P11" s="132">
        <v>12.9033</v>
      </c>
      <c r="Q11" s="132">
        <v>10.3772</v>
      </c>
      <c r="R11" s="132">
        <v>10.395899999999999</v>
      </c>
      <c r="S11" s="132">
        <v>24.181100000000001</v>
      </c>
      <c r="T11" s="132">
        <v>25.168299999999999</v>
      </c>
      <c r="U11" s="132">
        <v>20.6328</v>
      </c>
      <c r="V11" s="132">
        <v>10.770200000000001</v>
      </c>
      <c r="W11" s="132">
        <v>9.4855999999999998</v>
      </c>
      <c r="X11" s="132">
        <v>4.5614999999999997</v>
      </c>
      <c r="Y11" s="132">
        <v>4.806</v>
      </c>
      <c r="Z11" s="132">
        <v>2.8807</v>
      </c>
      <c r="AA11" s="132">
        <v>9.7477999999999998</v>
      </c>
      <c r="AB11" s="132">
        <v>12.718999999999999</v>
      </c>
      <c r="AC11" s="132">
        <v>6.8338999999999999</v>
      </c>
      <c r="AD11" s="133"/>
      <c r="AE11" s="133"/>
      <c r="AF11" s="133"/>
    </row>
    <row r="12" spans="1:32" hidden="1" outlineLevel="1">
      <c r="A12" s="9">
        <v>40575</v>
      </c>
      <c r="B12" s="132">
        <v>508086.05510087998</v>
      </c>
      <c r="C12" s="132">
        <v>313968.26801483001</v>
      </c>
      <c r="D12" s="132">
        <v>194117.78708605</v>
      </c>
      <c r="E12" s="132">
        <v>208593.76414993999</v>
      </c>
      <c r="F12" s="132">
        <v>66301.530904779996</v>
      </c>
      <c r="G12" s="132">
        <v>142292.23324515999</v>
      </c>
      <c r="H12" s="132">
        <v>117606.33963706999</v>
      </c>
      <c r="I12" s="132">
        <v>79562.503933240005</v>
      </c>
      <c r="J12" s="132">
        <v>38043.835703830002</v>
      </c>
      <c r="K12" s="132">
        <v>285397.97156030993</v>
      </c>
      <c r="L12" s="132">
        <v>149077.04788653</v>
      </c>
      <c r="M12" s="132">
        <v>136320.92367378002</v>
      </c>
      <c r="N12" s="132">
        <v>12.221500000000001</v>
      </c>
      <c r="O12" s="132">
        <v>12.9193</v>
      </c>
      <c r="P12" s="132">
        <v>12.156700000000001</v>
      </c>
      <c r="Q12" s="132">
        <v>9.8960000000000008</v>
      </c>
      <c r="R12" s="132">
        <v>9.8893000000000004</v>
      </c>
      <c r="S12" s="132">
        <v>24.978400000000001</v>
      </c>
      <c r="T12" s="132">
        <v>26.180199999999999</v>
      </c>
      <c r="U12" s="132">
        <v>21.209399999999999</v>
      </c>
      <c r="V12" s="132">
        <v>10.4777</v>
      </c>
      <c r="W12" s="132">
        <v>10.0954</v>
      </c>
      <c r="X12" s="132">
        <v>4.1718000000000002</v>
      </c>
      <c r="Y12" s="132">
        <v>4.5118</v>
      </c>
      <c r="Z12" s="132">
        <v>2.4447000000000001</v>
      </c>
      <c r="AA12" s="132">
        <v>9.3226999999999993</v>
      </c>
      <c r="AB12" s="132">
        <v>12.121499999999999</v>
      </c>
      <c r="AC12" s="132">
        <v>6.8391999999999999</v>
      </c>
      <c r="AD12" s="133"/>
      <c r="AE12" s="133"/>
      <c r="AF12" s="133"/>
    </row>
    <row r="13" spans="1:32" hidden="1" outlineLevel="1">
      <c r="A13" s="9">
        <v>40603</v>
      </c>
      <c r="B13" s="132">
        <v>521970.87662138999</v>
      </c>
      <c r="C13" s="132">
        <v>322150.53139358002</v>
      </c>
      <c r="D13" s="132">
        <v>199820.34522781</v>
      </c>
      <c r="E13" s="132">
        <v>207554.90016433</v>
      </c>
      <c r="F13" s="132">
        <v>66549.159956660005</v>
      </c>
      <c r="G13" s="132">
        <v>141005.74020766999</v>
      </c>
      <c r="H13" s="132">
        <v>123944.58034182999</v>
      </c>
      <c r="I13" s="132">
        <v>86123.157993699991</v>
      </c>
      <c r="J13" s="132">
        <v>37821.42234813</v>
      </c>
      <c r="K13" s="132">
        <v>291137.02653035993</v>
      </c>
      <c r="L13" s="132">
        <v>152642.84679187997</v>
      </c>
      <c r="M13" s="132">
        <v>138494.17973847999</v>
      </c>
      <c r="N13" s="132">
        <v>12.559200000000001</v>
      </c>
      <c r="O13" s="132">
        <v>13.258699999999999</v>
      </c>
      <c r="P13" s="132">
        <v>12.5685</v>
      </c>
      <c r="Q13" s="132">
        <v>10.282500000000001</v>
      </c>
      <c r="R13" s="132">
        <v>10.317500000000001</v>
      </c>
      <c r="S13" s="132">
        <v>28.922999999999998</v>
      </c>
      <c r="T13" s="132">
        <v>29.470199999999998</v>
      </c>
      <c r="U13" s="132">
        <v>23.278600000000001</v>
      </c>
      <c r="V13" s="132">
        <v>11.057600000000001</v>
      </c>
      <c r="W13" s="132">
        <v>9.8153000000000006</v>
      </c>
      <c r="X13" s="132">
        <v>3.7208000000000001</v>
      </c>
      <c r="Y13" s="132">
        <v>3.8469000000000002</v>
      </c>
      <c r="Z13" s="132">
        <v>2.9689000000000001</v>
      </c>
      <c r="AA13" s="132">
        <v>8.8209</v>
      </c>
      <c r="AB13" s="132">
        <v>11.795299999999999</v>
      </c>
      <c r="AC13" s="132">
        <v>6.4291999999999998</v>
      </c>
      <c r="AD13" s="133"/>
      <c r="AE13" s="133"/>
      <c r="AF13" s="133"/>
    </row>
    <row r="14" spans="1:32" hidden="1" outlineLevel="1">
      <c r="A14" s="9">
        <v>40634</v>
      </c>
      <c r="B14" s="132">
        <v>530631.84866253997</v>
      </c>
      <c r="C14" s="132">
        <v>324773.57660129998</v>
      </c>
      <c r="D14" s="132">
        <v>205858.27206123999</v>
      </c>
      <c r="E14" s="132">
        <v>207832.46010314001</v>
      </c>
      <c r="F14" s="132">
        <v>68371.322538499997</v>
      </c>
      <c r="G14" s="132">
        <v>139461.13756464</v>
      </c>
      <c r="H14" s="132">
        <v>130253.98048946001</v>
      </c>
      <c r="I14" s="132">
        <v>88977.541155960003</v>
      </c>
      <c r="J14" s="132">
        <v>41276.439333499999</v>
      </c>
      <c r="K14" s="132">
        <v>293906.25252814993</v>
      </c>
      <c r="L14" s="132">
        <v>153770.80603010004</v>
      </c>
      <c r="M14" s="132">
        <v>140135.44649805001</v>
      </c>
      <c r="N14" s="132">
        <v>12.1976</v>
      </c>
      <c r="O14" s="132">
        <v>13.108000000000001</v>
      </c>
      <c r="P14" s="132">
        <v>12.4663</v>
      </c>
      <c r="Q14" s="132">
        <v>9.9590999999999994</v>
      </c>
      <c r="R14" s="132">
        <v>9.9909999999999997</v>
      </c>
      <c r="S14" s="132">
        <v>28.082000000000001</v>
      </c>
      <c r="T14" s="132">
        <v>28.644300000000001</v>
      </c>
      <c r="U14" s="132">
        <v>22.886399999999998</v>
      </c>
      <c r="V14" s="132">
        <v>12.803000000000001</v>
      </c>
      <c r="W14" s="132">
        <v>12.415900000000001</v>
      </c>
      <c r="X14" s="132">
        <v>3.5206</v>
      </c>
      <c r="Y14" s="132">
        <v>3.6002000000000001</v>
      </c>
      <c r="Z14" s="132">
        <v>2.9487000000000001</v>
      </c>
      <c r="AA14" s="132">
        <v>8.7787000000000006</v>
      </c>
      <c r="AB14" s="132">
        <v>11.473000000000001</v>
      </c>
      <c r="AC14" s="132">
        <v>6.3457999999999997</v>
      </c>
      <c r="AD14" s="133"/>
      <c r="AE14" s="133"/>
      <c r="AF14" s="133"/>
    </row>
    <row r="15" spans="1:32" hidden="1" outlineLevel="1">
      <c r="A15" s="9">
        <v>40664</v>
      </c>
      <c r="B15" s="132">
        <v>537030.85634503001</v>
      </c>
      <c r="C15" s="132">
        <v>330024.02258583001</v>
      </c>
      <c r="D15" s="132">
        <v>207006.8337592</v>
      </c>
      <c r="E15" s="132">
        <v>208070.18089043</v>
      </c>
      <c r="F15" s="132">
        <v>70097.39396971</v>
      </c>
      <c r="G15" s="132">
        <v>137972.78692072001</v>
      </c>
      <c r="H15" s="132">
        <v>127140.09330032</v>
      </c>
      <c r="I15" s="132">
        <v>85454.29912335999</v>
      </c>
      <c r="J15" s="132">
        <v>41685.794176959993</v>
      </c>
      <c r="K15" s="132">
        <v>295288.12861709</v>
      </c>
      <c r="L15" s="132">
        <v>154775.73768525998</v>
      </c>
      <c r="M15" s="132">
        <v>140512.39093182998</v>
      </c>
      <c r="N15" s="132">
        <v>12.411099999999999</v>
      </c>
      <c r="O15" s="132">
        <v>13.323700000000001</v>
      </c>
      <c r="P15" s="132">
        <v>12.730600000000001</v>
      </c>
      <c r="Q15" s="132">
        <v>9.4863999999999997</v>
      </c>
      <c r="R15" s="132">
        <v>9.5137</v>
      </c>
      <c r="S15" s="132">
        <v>28.567499999999999</v>
      </c>
      <c r="T15" s="132">
        <v>29.241800000000001</v>
      </c>
      <c r="U15" s="132">
        <v>23.687200000000001</v>
      </c>
      <c r="V15" s="132">
        <v>12.357100000000001</v>
      </c>
      <c r="W15" s="132">
        <v>11.3108</v>
      </c>
      <c r="X15" s="132">
        <v>3.8359000000000001</v>
      </c>
      <c r="Y15" s="132">
        <v>3.8772000000000002</v>
      </c>
      <c r="Z15" s="132">
        <v>3.5558000000000001</v>
      </c>
      <c r="AA15" s="132">
        <v>8.9588000000000001</v>
      </c>
      <c r="AB15" s="132">
        <v>11.7913</v>
      </c>
      <c r="AC15" s="132">
        <v>6.2615999999999996</v>
      </c>
      <c r="AD15" s="133"/>
      <c r="AE15" s="133"/>
      <c r="AF15" s="133"/>
    </row>
    <row r="16" spans="1:32" hidden="1" outlineLevel="1">
      <c r="A16" s="9">
        <v>40695</v>
      </c>
      <c r="B16" s="132">
        <v>543500.31450221001</v>
      </c>
      <c r="C16" s="132">
        <v>338563.08439173002</v>
      </c>
      <c r="D16" s="132">
        <v>204937.23011048001</v>
      </c>
      <c r="E16" s="132">
        <v>208443.93236713001</v>
      </c>
      <c r="F16" s="132">
        <v>72012.931183010005</v>
      </c>
      <c r="G16" s="132">
        <v>136431.00118411999</v>
      </c>
      <c r="H16" s="132">
        <v>131716.12632602997</v>
      </c>
      <c r="I16" s="132">
        <v>90279.680583449997</v>
      </c>
      <c r="J16" s="132">
        <v>41436.445742580006</v>
      </c>
      <c r="K16" s="132">
        <v>301128.11806675995</v>
      </c>
      <c r="L16" s="132">
        <v>157216.94777877998</v>
      </c>
      <c r="M16" s="132">
        <v>143911.17028798</v>
      </c>
      <c r="N16" s="132">
        <v>13.2037</v>
      </c>
      <c r="O16" s="132">
        <v>14.1929</v>
      </c>
      <c r="P16" s="132">
        <v>13.7523</v>
      </c>
      <c r="Q16" s="132">
        <v>9.9262999999999995</v>
      </c>
      <c r="R16" s="132">
        <v>9.9827999999999992</v>
      </c>
      <c r="S16" s="132">
        <v>29.662800000000001</v>
      </c>
      <c r="T16" s="132">
        <v>30.232500000000002</v>
      </c>
      <c r="U16" s="132">
        <v>25.511600000000001</v>
      </c>
      <c r="V16" s="132">
        <v>11.6265</v>
      </c>
      <c r="W16" s="132">
        <v>11.1022</v>
      </c>
      <c r="X16" s="132">
        <v>4.1605999999999996</v>
      </c>
      <c r="Y16" s="132">
        <v>4.4291999999999998</v>
      </c>
      <c r="Z16" s="132">
        <v>2.8410000000000002</v>
      </c>
      <c r="AA16" s="132">
        <v>8.5554000000000006</v>
      </c>
      <c r="AB16" s="132">
        <v>11.363200000000001</v>
      </c>
      <c r="AC16" s="132">
        <v>6.2244999999999999</v>
      </c>
      <c r="AD16" s="133"/>
      <c r="AE16" s="133"/>
      <c r="AF16" s="133"/>
    </row>
    <row r="17" spans="1:32" hidden="1" outlineLevel="1">
      <c r="A17" s="9">
        <v>40725</v>
      </c>
      <c r="B17" s="132">
        <v>547220.29161554005</v>
      </c>
      <c r="C17" s="132">
        <v>342416.70449649001</v>
      </c>
      <c r="D17" s="132">
        <v>204803.58711905</v>
      </c>
      <c r="E17" s="132">
        <v>208518.95995888999</v>
      </c>
      <c r="F17" s="132">
        <v>74535.689836210004</v>
      </c>
      <c r="G17" s="132">
        <v>133983.27012268</v>
      </c>
      <c r="H17" s="132">
        <v>127483.55210570003</v>
      </c>
      <c r="I17" s="132">
        <v>86279.253528400004</v>
      </c>
      <c r="J17" s="132">
        <v>41204.298577299996</v>
      </c>
      <c r="K17" s="132">
        <v>305278.3486936299</v>
      </c>
      <c r="L17" s="132">
        <v>159913.64006280003</v>
      </c>
      <c r="M17" s="132">
        <v>145364.70863083002</v>
      </c>
      <c r="N17" s="132">
        <v>12.4259</v>
      </c>
      <c r="O17" s="132">
        <v>13.8089</v>
      </c>
      <c r="P17" s="132">
        <v>13.2636</v>
      </c>
      <c r="Q17" s="132">
        <v>9.1035000000000004</v>
      </c>
      <c r="R17" s="132">
        <v>9.1758000000000006</v>
      </c>
      <c r="S17" s="132">
        <v>26.479600000000001</v>
      </c>
      <c r="T17" s="132">
        <v>27.128</v>
      </c>
      <c r="U17" s="132">
        <v>23.2927</v>
      </c>
      <c r="V17" s="132">
        <v>13.821899999999999</v>
      </c>
      <c r="W17" s="132">
        <v>13.6351</v>
      </c>
      <c r="X17" s="132">
        <v>4.1814999999999998</v>
      </c>
      <c r="Y17" s="132">
        <v>4.2538999999999998</v>
      </c>
      <c r="Z17" s="132">
        <v>3.5305</v>
      </c>
      <c r="AA17" s="132">
        <v>8.4095999999999993</v>
      </c>
      <c r="AB17" s="132">
        <v>11.6807</v>
      </c>
      <c r="AC17" s="132">
        <v>5.6684999999999999</v>
      </c>
      <c r="AD17" s="133"/>
      <c r="AE17" s="133"/>
      <c r="AF17" s="133"/>
    </row>
    <row r="18" spans="1:32" hidden="1" outlineLevel="1">
      <c r="A18" s="9">
        <v>40756</v>
      </c>
      <c r="B18" s="132">
        <v>558781.25235713006</v>
      </c>
      <c r="C18" s="132">
        <v>352894.34866625001</v>
      </c>
      <c r="D18" s="132">
        <v>205886.90369087999</v>
      </c>
      <c r="E18" s="132">
        <v>208893.34220113</v>
      </c>
      <c r="F18" s="132">
        <v>78021.151881479993</v>
      </c>
      <c r="G18" s="132">
        <v>130872.19031965001</v>
      </c>
      <c r="H18" s="132">
        <v>134196.4547763</v>
      </c>
      <c r="I18" s="132">
        <v>89015.73217825999</v>
      </c>
      <c r="J18" s="132">
        <v>45180.722598039996</v>
      </c>
      <c r="K18" s="132">
        <v>306598.37155896996</v>
      </c>
      <c r="L18" s="132">
        <v>159237.71261853998</v>
      </c>
      <c r="M18" s="132">
        <v>147360.65894043</v>
      </c>
      <c r="N18" s="132">
        <v>13.189399999999999</v>
      </c>
      <c r="O18" s="132">
        <v>14.5337</v>
      </c>
      <c r="P18" s="132">
        <v>14.2469</v>
      </c>
      <c r="Q18" s="132">
        <v>8.9740000000000002</v>
      </c>
      <c r="R18" s="132">
        <v>9.0147999999999993</v>
      </c>
      <c r="S18" s="132">
        <v>26.093599999999999</v>
      </c>
      <c r="T18" s="132">
        <v>26.635400000000001</v>
      </c>
      <c r="U18" s="132">
        <v>24.0533</v>
      </c>
      <c r="V18" s="132">
        <v>12.2136</v>
      </c>
      <c r="W18" s="132">
        <v>12.0373</v>
      </c>
      <c r="X18" s="132">
        <v>4.8985000000000003</v>
      </c>
      <c r="Y18" s="132">
        <v>5.0486000000000004</v>
      </c>
      <c r="Z18" s="132">
        <v>3.9834999999999998</v>
      </c>
      <c r="AA18" s="132">
        <v>8.1257999999999999</v>
      </c>
      <c r="AB18" s="132">
        <v>11.025600000000001</v>
      </c>
      <c r="AC18" s="132">
        <v>5.8327999999999998</v>
      </c>
      <c r="AD18" s="133"/>
      <c r="AE18" s="133"/>
      <c r="AF18" s="133"/>
    </row>
    <row r="19" spans="1:32" hidden="1" outlineLevel="1">
      <c r="A19" s="9">
        <v>40787</v>
      </c>
      <c r="B19" s="132">
        <v>570112.84586175997</v>
      </c>
      <c r="C19" s="132">
        <v>362878.07919342001</v>
      </c>
      <c r="D19" s="132">
        <v>207234.76666833999</v>
      </c>
      <c r="E19" s="132">
        <v>207400.02004957999</v>
      </c>
      <c r="F19" s="132">
        <v>80661.158222059996</v>
      </c>
      <c r="G19" s="132">
        <v>126738.86182752</v>
      </c>
      <c r="H19" s="132">
        <v>137689.15850681002</v>
      </c>
      <c r="I19" s="132">
        <v>90675.300005140001</v>
      </c>
      <c r="J19" s="132">
        <v>47013.858501670009</v>
      </c>
      <c r="K19" s="132">
        <v>303758.83254487999</v>
      </c>
      <c r="L19" s="132">
        <v>156313.23327564998</v>
      </c>
      <c r="M19" s="132">
        <v>147445.59926922998</v>
      </c>
      <c r="N19" s="132">
        <v>13.3287</v>
      </c>
      <c r="O19" s="132">
        <v>15.128399999999999</v>
      </c>
      <c r="P19" s="132">
        <v>14.8894</v>
      </c>
      <c r="Q19" s="132">
        <v>8.1929999999999996</v>
      </c>
      <c r="R19" s="132">
        <v>8.2119</v>
      </c>
      <c r="S19" s="132">
        <v>24.689499999999999</v>
      </c>
      <c r="T19" s="132">
        <v>25.755199999999999</v>
      </c>
      <c r="U19" s="132">
        <v>24.185300000000002</v>
      </c>
      <c r="V19" s="132">
        <v>13.246700000000001</v>
      </c>
      <c r="W19" s="132">
        <v>13.1439</v>
      </c>
      <c r="X19" s="132">
        <v>5.6623999999999999</v>
      </c>
      <c r="Y19" s="132">
        <v>6.0034999999999998</v>
      </c>
      <c r="Z19" s="132">
        <v>3.6812</v>
      </c>
      <c r="AA19" s="132">
        <v>8.1907999999999994</v>
      </c>
      <c r="AB19" s="132">
        <v>11.010400000000001</v>
      </c>
      <c r="AC19" s="132">
        <v>5.8752000000000004</v>
      </c>
      <c r="AD19" s="133"/>
      <c r="AE19" s="133"/>
      <c r="AF19" s="133"/>
    </row>
    <row r="20" spans="1:32" hidden="1" outlineLevel="1">
      <c r="A20" s="9">
        <v>40817</v>
      </c>
      <c r="B20" s="132">
        <v>576836.73344134004</v>
      </c>
      <c r="C20" s="132">
        <v>368645.62785701</v>
      </c>
      <c r="D20" s="132">
        <v>208191.10558433001</v>
      </c>
      <c r="E20" s="132">
        <v>207074.87518443001</v>
      </c>
      <c r="F20" s="132">
        <v>83165.345275069994</v>
      </c>
      <c r="G20" s="132">
        <v>123909.52990936</v>
      </c>
      <c r="H20" s="132">
        <v>144695.56917658003</v>
      </c>
      <c r="I20" s="132">
        <v>94187.980707359995</v>
      </c>
      <c r="J20" s="132">
        <v>50507.588469219991</v>
      </c>
      <c r="K20" s="132">
        <v>306159.58985722001</v>
      </c>
      <c r="L20" s="132">
        <v>156046.08065045002</v>
      </c>
      <c r="M20" s="132">
        <v>150113.50920677002</v>
      </c>
      <c r="N20" s="132">
        <v>14.855</v>
      </c>
      <c r="O20" s="132">
        <v>17.927800000000001</v>
      </c>
      <c r="P20" s="132">
        <v>18.222300000000001</v>
      </c>
      <c r="Q20" s="132">
        <v>8.2719000000000005</v>
      </c>
      <c r="R20" s="132">
        <v>8.3168000000000006</v>
      </c>
      <c r="S20" s="132">
        <v>24.753</v>
      </c>
      <c r="T20" s="132">
        <v>26.513999999999999</v>
      </c>
      <c r="U20" s="132">
        <v>24.888999999999999</v>
      </c>
      <c r="V20" s="132">
        <v>12.645200000000001</v>
      </c>
      <c r="W20" s="132">
        <v>12.589</v>
      </c>
      <c r="X20" s="132">
        <v>9.1475000000000009</v>
      </c>
      <c r="Y20" s="132">
        <v>9.9535999999999998</v>
      </c>
      <c r="Z20" s="132">
        <v>4.2887000000000004</v>
      </c>
      <c r="AA20" s="132">
        <v>8.0692000000000004</v>
      </c>
      <c r="AB20" s="132">
        <v>11.377700000000001</v>
      </c>
      <c r="AC20" s="132">
        <v>5.5831</v>
      </c>
      <c r="AD20" s="133"/>
      <c r="AE20" s="133"/>
      <c r="AF20" s="133"/>
    </row>
    <row r="21" spans="1:32" hidden="1" outlineLevel="1">
      <c r="A21" s="9">
        <v>40848</v>
      </c>
      <c r="B21" s="132">
        <v>573704.51108764997</v>
      </c>
      <c r="C21" s="132">
        <v>367069.78574746998</v>
      </c>
      <c r="D21" s="132">
        <v>206634.72534018001</v>
      </c>
      <c r="E21" s="132">
        <v>204558.00116762001</v>
      </c>
      <c r="F21" s="132">
        <v>85195.416307139996</v>
      </c>
      <c r="G21" s="132">
        <v>119362.58486048</v>
      </c>
      <c r="H21" s="132">
        <v>136177.39524109999</v>
      </c>
      <c r="I21" s="132">
        <v>87844.524542160012</v>
      </c>
      <c r="J21" s="132">
        <v>48332.870698939994</v>
      </c>
      <c r="K21" s="132">
        <v>305936.81145688001</v>
      </c>
      <c r="L21" s="132">
        <v>156534.51920034998</v>
      </c>
      <c r="M21" s="132">
        <v>149402.29225653</v>
      </c>
      <c r="N21" s="132">
        <v>15.089399999999999</v>
      </c>
      <c r="O21" s="132">
        <v>18.3063</v>
      </c>
      <c r="P21" s="132">
        <v>18.6052</v>
      </c>
      <c r="Q21" s="132">
        <v>8.1998999999999995</v>
      </c>
      <c r="R21" s="132">
        <v>8.2386999999999997</v>
      </c>
      <c r="S21" s="132">
        <v>24.598500000000001</v>
      </c>
      <c r="T21" s="132">
        <v>24.8508</v>
      </c>
      <c r="U21" s="132">
        <v>22.830200000000001</v>
      </c>
      <c r="V21" s="132">
        <v>12.586</v>
      </c>
      <c r="W21" s="132">
        <v>11.9177</v>
      </c>
      <c r="X21" s="132">
        <v>9.2623999999999995</v>
      </c>
      <c r="Y21" s="132">
        <v>10.5905</v>
      </c>
      <c r="Z21" s="132">
        <v>2.8088000000000002</v>
      </c>
      <c r="AA21" s="132">
        <v>10.041600000000001</v>
      </c>
      <c r="AB21" s="132">
        <v>13.8476</v>
      </c>
      <c r="AC21" s="132">
        <v>6.5054999999999996</v>
      </c>
      <c r="AD21" s="133"/>
      <c r="AE21" s="133"/>
      <c r="AF21" s="133"/>
    </row>
    <row r="22" spans="1:32" hidden="1" outlineLevel="1">
      <c r="A22" s="9">
        <v>40878</v>
      </c>
      <c r="B22" s="132">
        <v>575544.79626338999</v>
      </c>
      <c r="C22" s="132">
        <v>369763.17646014999</v>
      </c>
      <c r="D22" s="132">
        <v>205781.61980324</v>
      </c>
      <c r="E22" s="132">
        <v>201224.0481445</v>
      </c>
      <c r="F22" s="132">
        <v>86675.057657330006</v>
      </c>
      <c r="G22" s="132">
        <v>114548.99048717</v>
      </c>
      <c r="H22" s="132">
        <v>153119.74787902003</v>
      </c>
      <c r="I22" s="132">
        <v>101435.03722649001</v>
      </c>
      <c r="J22" s="132">
        <v>51684.71065252999</v>
      </c>
      <c r="K22" s="132">
        <v>310390.45642404997</v>
      </c>
      <c r="L22" s="132">
        <v>160530.06904173997</v>
      </c>
      <c r="M22" s="132">
        <v>149860.38738231</v>
      </c>
      <c r="N22" s="132">
        <v>14.4413</v>
      </c>
      <c r="O22" s="132">
        <v>17.046399999999998</v>
      </c>
      <c r="P22" s="132">
        <v>17.0275</v>
      </c>
      <c r="Q22" s="132">
        <v>8.4914000000000005</v>
      </c>
      <c r="R22" s="132">
        <v>8.5055999999999994</v>
      </c>
      <c r="S22" s="132">
        <v>25.398700000000002</v>
      </c>
      <c r="T22" s="132">
        <v>25.619700000000002</v>
      </c>
      <c r="U22" s="132">
        <v>23.200500000000002</v>
      </c>
      <c r="V22" s="132">
        <v>11.9923</v>
      </c>
      <c r="W22" s="132">
        <v>10.2401</v>
      </c>
      <c r="X22" s="132">
        <v>8.0772999999999993</v>
      </c>
      <c r="Y22" s="132">
        <v>9.0190000000000001</v>
      </c>
      <c r="Z22" s="132">
        <v>4.1048999999999998</v>
      </c>
      <c r="AA22" s="132">
        <v>11.5753</v>
      </c>
      <c r="AB22" s="132">
        <v>15.998900000000001</v>
      </c>
      <c r="AC22" s="132">
        <v>6.7344999999999997</v>
      </c>
      <c r="AD22" s="133"/>
      <c r="AE22" s="133"/>
      <c r="AF22" s="133"/>
    </row>
    <row r="23" spans="1:32" hidden="1" outlineLevel="1">
      <c r="A23" s="9">
        <v>40909</v>
      </c>
      <c r="B23" s="132">
        <v>570736.24471839005</v>
      </c>
      <c r="C23" s="132">
        <v>363273.32644407998</v>
      </c>
      <c r="D23" s="132">
        <v>207462.91827431001</v>
      </c>
      <c r="E23" s="132">
        <v>200026.80467406</v>
      </c>
      <c r="F23" s="132">
        <v>87449.023249250007</v>
      </c>
      <c r="G23" s="132">
        <v>112577.78142481</v>
      </c>
      <c r="H23" s="132">
        <v>146863.23494354001</v>
      </c>
      <c r="I23" s="132">
        <v>96559.576272999999</v>
      </c>
      <c r="J23" s="132">
        <v>50303.658670539997</v>
      </c>
      <c r="K23" s="132">
        <v>317620.03698406997</v>
      </c>
      <c r="L23" s="132">
        <v>164657.22999244</v>
      </c>
      <c r="M23" s="132">
        <v>152962.80699163</v>
      </c>
      <c r="N23" s="132">
        <v>13.1653</v>
      </c>
      <c r="O23" s="132">
        <v>15.2767</v>
      </c>
      <c r="P23" s="132">
        <v>14.912000000000001</v>
      </c>
      <c r="Q23" s="132">
        <v>8.5745000000000005</v>
      </c>
      <c r="R23" s="132">
        <v>8.5822000000000003</v>
      </c>
      <c r="S23" s="132">
        <v>26.389600000000002</v>
      </c>
      <c r="T23" s="132">
        <v>26.772200000000002</v>
      </c>
      <c r="U23" s="132">
        <v>24.274000000000001</v>
      </c>
      <c r="V23" s="132">
        <v>10.818899999999999</v>
      </c>
      <c r="W23" s="132">
        <v>10.308400000000001</v>
      </c>
      <c r="X23" s="132">
        <v>7.2770000000000001</v>
      </c>
      <c r="Y23" s="132">
        <v>7.8224999999999998</v>
      </c>
      <c r="Z23" s="132">
        <v>3.2334999999999998</v>
      </c>
      <c r="AA23" s="132">
        <v>11.359500000000001</v>
      </c>
      <c r="AB23" s="132">
        <v>15.5778</v>
      </c>
      <c r="AC23" s="132">
        <v>6.8174999999999999</v>
      </c>
      <c r="AD23" s="133"/>
      <c r="AE23" s="133"/>
      <c r="AF23" s="133"/>
    </row>
    <row r="24" spans="1:32" hidden="1" outlineLevel="1">
      <c r="A24" s="9">
        <v>40940</v>
      </c>
      <c r="B24" s="132">
        <v>575736.97581693996</v>
      </c>
      <c r="C24" s="132">
        <v>365264.90538703999</v>
      </c>
      <c r="D24" s="132">
        <v>210472.07042989999</v>
      </c>
      <c r="E24" s="132">
        <v>197881.19983937001</v>
      </c>
      <c r="F24" s="132">
        <v>87963.506733410002</v>
      </c>
      <c r="G24" s="132">
        <v>109917.69310596</v>
      </c>
      <c r="H24" s="132">
        <v>142491.05375701</v>
      </c>
      <c r="I24" s="132">
        <v>91655.277878330016</v>
      </c>
      <c r="J24" s="132">
        <v>50835.775878679997</v>
      </c>
      <c r="K24" s="132">
        <v>324713.27948247007</v>
      </c>
      <c r="L24" s="132">
        <v>169502.79201696999</v>
      </c>
      <c r="M24" s="132">
        <v>155210.48746550005</v>
      </c>
      <c r="N24" s="132">
        <v>12.757218377303492</v>
      </c>
      <c r="O24" s="132">
        <v>15.0123</v>
      </c>
      <c r="P24" s="132">
        <v>14.481400000000001</v>
      </c>
      <c r="Q24" s="132">
        <v>8.1538555830251696</v>
      </c>
      <c r="R24" s="132">
        <v>8.1775447025231642</v>
      </c>
      <c r="S24" s="132">
        <v>27.015499999999999</v>
      </c>
      <c r="T24" s="132">
        <v>27.419699999999999</v>
      </c>
      <c r="U24" s="132">
        <v>26.781199999999998</v>
      </c>
      <c r="V24" s="132">
        <v>11.019299999999999</v>
      </c>
      <c r="W24" s="132">
        <v>10.3569</v>
      </c>
      <c r="X24" s="132">
        <v>7.9402999999999997</v>
      </c>
      <c r="Y24" s="132">
        <v>8.4144000000000005</v>
      </c>
      <c r="Z24" s="132">
        <v>4.9611999999999998</v>
      </c>
      <c r="AA24" s="132">
        <v>11.393000000000001</v>
      </c>
      <c r="AB24" s="132">
        <v>15.268800000000001</v>
      </c>
      <c r="AC24" s="132">
        <v>6.9611000000000001</v>
      </c>
      <c r="AD24" s="133"/>
      <c r="AE24" s="133"/>
      <c r="AF24" s="133"/>
    </row>
    <row r="25" spans="1:32" hidden="1" outlineLevel="1">
      <c r="A25" s="9">
        <v>40969</v>
      </c>
      <c r="B25" s="132">
        <v>578031.73188780004</v>
      </c>
      <c r="C25" s="132">
        <v>367501.52234900999</v>
      </c>
      <c r="D25" s="132">
        <v>210530.20953878999</v>
      </c>
      <c r="E25" s="132">
        <v>194794.84527103</v>
      </c>
      <c r="F25" s="132">
        <v>88746.674622150007</v>
      </c>
      <c r="G25" s="132">
        <v>106048.17064888</v>
      </c>
      <c r="H25" s="132">
        <v>145300.91748041997</v>
      </c>
      <c r="I25" s="132">
        <v>95831.238574019997</v>
      </c>
      <c r="J25" s="132">
        <v>49469.678906399997</v>
      </c>
      <c r="K25" s="132">
        <v>330308.04907669005</v>
      </c>
      <c r="L25" s="132">
        <v>174615.03602378001</v>
      </c>
      <c r="M25" s="132">
        <v>155693.01305290998</v>
      </c>
      <c r="N25" s="132">
        <v>12.8086</v>
      </c>
      <c r="O25" s="132">
        <v>14.811999999999999</v>
      </c>
      <c r="P25" s="132">
        <v>14.347799999999999</v>
      </c>
      <c r="Q25" s="132">
        <v>7.7576000000000001</v>
      </c>
      <c r="R25" s="132">
        <v>7.7710999999999997</v>
      </c>
      <c r="S25" s="132">
        <v>27.2058</v>
      </c>
      <c r="T25" s="132">
        <v>27.5031</v>
      </c>
      <c r="U25" s="132">
        <v>26.482099999999999</v>
      </c>
      <c r="V25" s="132">
        <v>11.543900000000001</v>
      </c>
      <c r="W25" s="132">
        <v>10.9427</v>
      </c>
      <c r="X25" s="132">
        <v>6.2835000000000001</v>
      </c>
      <c r="Y25" s="132">
        <v>7.1508000000000003</v>
      </c>
      <c r="Z25" s="132">
        <v>2.3858000000000001</v>
      </c>
      <c r="AA25" s="132">
        <v>11.2639</v>
      </c>
      <c r="AB25" s="132">
        <v>15.1038</v>
      </c>
      <c r="AC25" s="132">
        <v>6.6246</v>
      </c>
      <c r="AD25" s="133"/>
      <c r="AE25" s="133"/>
      <c r="AF25" s="133"/>
    </row>
    <row r="26" spans="1:32" hidden="1" outlineLevel="1">
      <c r="A26" s="9">
        <v>41000</v>
      </c>
      <c r="B26" s="132">
        <v>582688.27668914001</v>
      </c>
      <c r="C26" s="132">
        <v>370388.48103769001</v>
      </c>
      <c r="D26" s="132">
        <v>212299.79565145</v>
      </c>
      <c r="E26" s="132">
        <v>193697.97171565</v>
      </c>
      <c r="F26" s="132">
        <v>89786.705796619994</v>
      </c>
      <c r="G26" s="132">
        <v>103911.26591903</v>
      </c>
      <c r="H26" s="132">
        <v>143083.92726674004</v>
      </c>
      <c r="I26" s="132">
        <v>93827.452102819996</v>
      </c>
      <c r="J26" s="132">
        <v>49256.475163919997</v>
      </c>
      <c r="K26" s="132">
        <v>336672.83731729002</v>
      </c>
      <c r="L26" s="132">
        <v>180039.82267605999</v>
      </c>
      <c r="M26" s="132">
        <v>156633.01464122999</v>
      </c>
      <c r="N26" s="132">
        <v>12.5707</v>
      </c>
      <c r="O26" s="132">
        <v>14.327999999999999</v>
      </c>
      <c r="P26" s="132">
        <v>13.701700000000001</v>
      </c>
      <c r="Q26" s="132">
        <v>7.8460999999999999</v>
      </c>
      <c r="R26" s="132">
        <v>7.8459000000000003</v>
      </c>
      <c r="S26" s="132">
        <v>26.8995</v>
      </c>
      <c r="T26" s="132">
        <v>27.334399999999999</v>
      </c>
      <c r="U26" s="132">
        <v>25.974499999999999</v>
      </c>
      <c r="V26" s="132">
        <v>10.9564</v>
      </c>
      <c r="W26" s="132">
        <v>10.400399999999999</v>
      </c>
      <c r="X26" s="132">
        <v>6.0804999999999998</v>
      </c>
      <c r="Y26" s="132">
        <v>6.68</v>
      </c>
      <c r="Z26" s="132">
        <v>3.3014999999999999</v>
      </c>
      <c r="AA26" s="132">
        <v>11.102399999999999</v>
      </c>
      <c r="AB26" s="132">
        <v>14.8072</v>
      </c>
      <c r="AC26" s="132">
        <v>6.5994999999999999</v>
      </c>
      <c r="AD26" s="133"/>
      <c r="AE26" s="133"/>
      <c r="AF26" s="133"/>
    </row>
    <row r="27" spans="1:32" hidden="1" outlineLevel="1">
      <c r="A27" s="9">
        <v>41030</v>
      </c>
      <c r="B27" s="132">
        <v>580538.05249398004</v>
      </c>
      <c r="C27" s="132">
        <v>373411.98592635</v>
      </c>
      <c r="D27" s="132">
        <v>207126.06656763001</v>
      </c>
      <c r="E27" s="132">
        <v>192081.64592928</v>
      </c>
      <c r="F27" s="132">
        <v>90838.512501570003</v>
      </c>
      <c r="G27" s="132">
        <v>101243.13342771</v>
      </c>
      <c r="H27" s="132">
        <v>140741.23590927001</v>
      </c>
      <c r="I27" s="132">
        <v>92235.999468130001</v>
      </c>
      <c r="J27" s="132">
        <v>48505.23644113999</v>
      </c>
      <c r="K27" s="132">
        <v>336956.22068628005</v>
      </c>
      <c r="L27" s="132">
        <v>180479.40820074003</v>
      </c>
      <c r="M27" s="132">
        <v>156476.81248554002</v>
      </c>
      <c r="N27" s="132">
        <v>12.7593</v>
      </c>
      <c r="O27" s="132">
        <v>14.374000000000001</v>
      </c>
      <c r="P27" s="132">
        <v>13.760999999999999</v>
      </c>
      <c r="Q27" s="132">
        <v>7.8723000000000001</v>
      </c>
      <c r="R27" s="132">
        <v>7.8986000000000001</v>
      </c>
      <c r="S27" s="132">
        <v>26.988299999999999</v>
      </c>
      <c r="T27" s="132">
        <v>27.305299999999999</v>
      </c>
      <c r="U27" s="132">
        <v>25.847899999999999</v>
      </c>
      <c r="V27" s="132">
        <v>10.476900000000001</v>
      </c>
      <c r="W27" s="132">
        <v>9.8185000000000002</v>
      </c>
      <c r="X27" s="132">
        <v>6.6515000000000004</v>
      </c>
      <c r="Y27" s="132">
        <v>7.0255000000000001</v>
      </c>
      <c r="Z27" s="132">
        <v>3.7730000000000001</v>
      </c>
      <c r="AA27" s="132">
        <v>10.962999999999999</v>
      </c>
      <c r="AB27" s="132">
        <v>14.7659</v>
      </c>
      <c r="AC27" s="132">
        <v>6.6372</v>
      </c>
      <c r="AD27" s="133"/>
      <c r="AE27" s="133"/>
      <c r="AF27" s="133"/>
    </row>
    <row r="28" spans="1:32" hidden="1" outlineLevel="1">
      <c r="A28" s="9">
        <v>41061</v>
      </c>
      <c r="B28" s="132">
        <v>585926.22026562004</v>
      </c>
      <c r="C28" s="132">
        <v>380472.04354583001</v>
      </c>
      <c r="D28" s="132">
        <v>205454.17671979</v>
      </c>
      <c r="E28" s="132">
        <v>189687.03654068001</v>
      </c>
      <c r="F28" s="132">
        <v>91354.168878199998</v>
      </c>
      <c r="G28" s="132">
        <v>98332.867662479999</v>
      </c>
      <c r="H28" s="132">
        <v>140963.44807462007</v>
      </c>
      <c r="I28" s="132">
        <v>93106.503165830014</v>
      </c>
      <c r="J28" s="132">
        <v>47856.944908789999</v>
      </c>
      <c r="K28" s="132">
        <v>342449.30567423999</v>
      </c>
      <c r="L28" s="132">
        <v>183021.74607579</v>
      </c>
      <c r="M28" s="132">
        <v>159427.55959845</v>
      </c>
      <c r="N28" s="132">
        <v>14.5563</v>
      </c>
      <c r="O28" s="132">
        <v>17.295999999999999</v>
      </c>
      <c r="P28" s="132">
        <v>17.089099999999998</v>
      </c>
      <c r="Q28" s="132">
        <v>8.6271000000000004</v>
      </c>
      <c r="R28" s="132">
        <v>8.6484000000000005</v>
      </c>
      <c r="S28" s="132">
        <v>25.472200000000001</v>
      </c>
      <c r="T28" s="132">
        <v>26.530899999999999</v>
      </c>
      <c r="U28" s="132">
        <v>25.446300000000001</v>
      </c>
      <c r="V28" s="132">
        <v>12.1213</v>
      </c>
      <c r="W28" s="132">
        <v>11.577299999999999</v>
      </c>
      <c r="X28" s="132">
        <v>9.2502999999999993</v>
      </c>
      <c r="Y28" s="132">
        <v>10.5337</v>
      </c>
      <c r="Z28" s="132">
        <v>3.1524999999999999</v>
      </c>
      <c r="AA28" s="132">
        <v>10.869199999999999</v>
      </c>
      <c r="AB28" s="132">
        <v>15.0016</v>
      </c>
      <c r="AC28" s="132">
        <v>6.7714999999999996</v>
      </c>
      <c r="AD28" s="133"/>
      <c r="AE28" s="133"/>
      <c r="AF28" s="133"/>
    </row>
    <row r="29" spans="1:32" hidden="1" outlineLevel="1">
      <c r="A29" s="9">
        <v>41091</v>
      </c>
      <c r="B29" s="132">
        <v>584689.02120871004</v>
      </c>
      <c r="C29" s="132">
        <v>378411.59216007998</v>
      </c>
      <c r="D29" s="132">
        <v>206277.42904863</v>
      </c>
      <c r="E29" s="132">
        <v>189760.07035219</v>
      </c>
      <c r="F29" s="132">
        <v>93021.501394539999</v>
      </c>
      <c r="G29" s="132">
        <v>96738.568957650001</v>
      </c>
      <c r="H29" s="132">
        <v>149800.85346786003</v>
      </c>
      <c r="I29" s="132">
        <v>97708.599598029978</v>
      </c>
      <c r="J29" s="132">
        <v>52092.25386982999</v>
      </c>
      <c r="K29" s="132">
        <v>345507.61157651996</v>
      </c>
      <c r="L29" s="132">
        <v>182646.21637665</v>
      </c>
      <c r="M29" s="132">
        <v>162861.39519986999</v>
      </c>
      <c r="N29" s="132">
        <v>15.476900000000001</v>
      </c>
      <c r="O29" s="132">
        <v>18.954699999999999</v>
      </c>
      <c r="P29" s="132">
        <v>19.0624</v>
      </c>
      <c r="Q29" s="132">
        <v>8.4365000000000006</v>
      </c>
      <c r="R29" s="132">
        <v>8.4476999999999993</v>
      </c>
      <c r="S29" s="132">
        <v>27.522300000000001</v>
      </c>
      <c r="T29" s="132">
        <v>27.707799999999999</v>
      </c>
      <c r="U29" s="132">
        <v>27.1083</v>
      </c>
      <c r="V29" s="132">
        <v>11.3803</v>
      </c>
      <c r="W29" s="132">
        <v>10.254200000000001</v>
      </c>
      <c r="X29" s="132">
        <v>10.519600000000001</v>
      </c>
      <c r="Y29" s="132">
        <v>11.672000000000001</v>
      </c>
      <c r="Z29" s="132">
        <v>3.2298</v>
      </c>
      <c r="AA29" s="132">
        <v>11.335599999999999</v>
      </c>
      <c r="AB29" s="132">
        <v>15.8644</v>
      </c>
      <c r="AC29" s="132">
        <v>6.9404000000000003</v>
      </c>
      <c r="AD29" s="133"/>
      <c r="AE29" s="133"/>
      <c r="AF29" s="133"/>
    </row>
    <row r="30" spans="1:32" hidden="1" outlineLevel="1">
      <c r="A30" s="9">
        <v>41122</v>
      </c>
      <c r="B30" s="132">
        <v>589631.54967374995</v>
      </c>
      <c r="C30" s="132">
        <v>382585.21404892002</v>
      </c>
      <c r="D30" s="132">
        <v>207046.33562483001</v>
      </c>
      <c r="E30" s="132">
        <v>189431.10177601001</v>
      </c>
      <c r="F30" s="132">
        <v>95376.856732090004</v>
      </c>
      <c r="G30" s="132">
        <v>94054.245043920004</v>
      </c>
      <c r="H30" s="132">
        <v>150194.17498626997</v>
      </c>
      <c r="I30" s="132">
        <v>97862.865365310019</v>
      </c>
      <c r="J30" s="132">
        <v>52331.309620960004</v>
      </c>
      <c r="K30" s="132">
        <v>349978.1677855</v>
      </c>
      <c r="L30" s="132">
        <v>182983.64761451998</v>
      </c>
      <c r="M30" s="132">
        <v>166994.52017098002</v>
      </c>
      <c r="N30" s="132">
        <v>15.3986</v>
      </c>
      <c r="O30" s="132">
        <v>19.469200000000001</v>
      </c>
      <c r="P30" s="132">
        <v>19.593399999999999</v>
      </c>
      <c r="Q30" s="132">
        <v>8.5538000000000007</v>
      </c>
      <c r="R30" s="132">
        <v>8.5721000000000007</v>
      </c>
      <c r="S30" s="132">
        <v>27.086500000000001</v>
      </c>
      <c r="T30" s="132">
        <v>27.272600000000001</v>
      </c>
      <c r="U30" s="132">
        <v>25.296800000000001</v>
      </c>
      <c r="V30" s="132">
        <v>11.8504</v>
      </c>
      <c r="W30" s="132">
        <v>11.2172</v>
      </c>
      <c r="X30" s="132">
        <v>12.4064</v>
      </c>
      <c r="Y30" s="132">
        <v>13.5802</v>
      </c>
      <c r="Z30" s="132">
        <v>3.246</v>
      </c>
      <c r="AA30" s="132">
        <v>11.8514</v>
      </c>
      <c r="AB30" s="132">
        <v>16.709599999999998</v>
      </c>
      <c r="AC30" s="132">
        <v>7.0708000000000002</v>
      </c>
      <c r="AD30" s="133"/>
      <c r="AE30" s="133"/>
      <c r="AF30" s="133"/>
    </row>
    <row r="31" spans="1:32" hidden="1" outlineLevel="1">
      <c r="A31" s="9">
        <v>41153</v>
      </c>
      <c r="B31" s="132">
        <v>595393.60229368997</v>
      </c>
      <c r="C31" s="132">
        <v>386594.91689301003</v>
      </c>
      <c r="D31" s="132">
        <v>208798.68540068</v>
      </c>
      <c r="E31" s="132">
        <v>189063.25229378999</v>
      </c>
      <c r="F31" s="132">
        <v>96947.076058449995</v>
      </c>
      <c r="G31" s="132">
        <v>92116.176235339997</v>
      </c>
      <c r="H31" s="132">
        <v>151199.69737291004</v>
      </c>
      <c r="I31" s="132">
        <v>100015.68127385003</v>
      </c>
      <c r="J31" s="132">
        <v>51184.016099059998</v>
      </c>
      <c r="K31" s="132">
        <v>354391.4666610001</v>
      </c>
      <c r="L31" s="132">
        <v>181866.09508901997</v>
      </c>
      <c r="M31" s="132">
        <v>172525.37157198001</v>
      </c>
      <c r="N31" s="132">
        <v>14.901</v>
      </c>
      <c r="O31" s="132">
        <v>18.273700000000002</v>
      </c>
      <c r="P31" s="132">
        <v>17.950199999999999</v>
      </c>
      <c r="Q31" s="132">
        <v>8.3021999999999991</v>
      </c>
      <c r="R31" s="132">
        <v>8.3079999999999998</v>
      </c>
      <c r="S31" s="132">
        <v>27.9863</v>
      </c>
      <c r="T31" s="132">
        <v>28.209599999999998</v>
      </c>
      <c r="U31" s="132">
        <v>27.325800000000001</v>
      </c>
      <c r="V31" s="132">
        <v>11.895799999999999</v>
      </c>
      <c r="W31" s="132">
        <v>11.410399999999999</v>
      </c>
      <c r="X31" s="132">
        <v>11.037599999999999</v>
      </c>
      <c r="Y31" s="132">
        <v>12.084199999999999</v>
      </c>
      <c r="Z31" s="132">
        <v>3.3176000000000001</v>
      </c>
      <c r="AA31" s="132">
        <v>12.0526</v>
      </c>
      <c r="AB31" s="132">
        <v>17.817</v>
      </c>
      <c r="AC31" s="132">
        <v>7.2435999999999998</v>
      </c>
      <c r="AD31" s="133"/>
      <c r="AE31" s="133"/>
      <c r="AF31" s="133"/>
    </row>
    <row r="32" spans="1:32" hidden="1" outlineLevel="1">
      <c r="A32" s="9">
        <v>41183</v>
      </c>
      <c r="B32" s="132">
        <v>601162.43244384998</v>
      </c>
      <c r="C32" s="132">
        <v>389132.16724580002</v>
      </c>
      <c r="D32" s="132">
        <v>212030.26519805001</v>
      </c>
      <c r="E32" s="132">
        <v>190068.41973955001</v>
      </c>
      <c r="F32" s="132">
        <v>99611.81297128</v>
      </c>
      <c r="G32" s="132">
        <v>90456.606768269994</v>
      </c>
      <c r="H32" s="132">
        <v>153519.54436772008</v>
      </c>
      <c r="I32" s="132">
        <v>100400.87918782001</v>
      </c>
      <c r="J32" s="132">
        <v>53118.665179900003</v>
      </c>
      <c r="K32" s="132">
        <v>356078.80583287007</v>
      </c>
      <c r="L32" s="132">
        <v>179110.74106260997</v>
      </c>
      <c r="M32" s="132">
        <v>176968.06477026001</v>
      </c>
      <c r="N32" s="132">
        <v>16.186599999999999</v>
      </c>
      <c r="O32" s="132">
        <v>20.9556</v>
      </c>
      <c r="P32" s="132">
        <v>21.0639</v>
      </c>
      <c r="Q32" s="132">
        <v>8.3567</v>
      </c>
      <c r="R32" s="132">
        <v>8.3684999999999992</v>
      </c>
      <c r="S32" s="132">
        <v>27.969000000000001</v>
      </c>
      <c r="T32" s="132">
        <v>28.492899999999999</v>
      </c>
      <c r="U32" s="132">
        <v>27.889099999999999</v>
      </c>
      <c r="V32" s="132">
        <v>13.4893</v>
      </c>
      <c r="W32" s="132">
        <v>13.501200000000001</v>
      </c>
      <c r="X32" s="132">
        <v>15.4964</v>
      </c>
      <c r="Y32" s="132">
        <v>17.427399999999999</v>
      </c>
      <c r="Z32" s="132">
        <v>3.6294</v>
      </c>
      <c r="AA32" s="132">
        <v>12.592000000000001</v>
      </c>
      <c r="AB32" s="132">
        <v>18.807200000000002</v>
      </c>
      <c r="AC32" s="132">
        <v>7.4776999999999996</v>
      </c>
      <c r="AD32" s="133"/>
      <c r="AE32" s="133"/>
      <c r="AF32" s="133"/>
    </row>
    <row r="33" spans="1:32" hidden="1" outlineLevel="1">
      <c r="A33" s="9">
        <v>41214</v>
      </c>
      <c r="B33" s="132">
        <v>610528.39838097</v>
      </c>
      <c r="C33" s="132">
        <v>390950.59021172998</v>
      </c>
      <c r="D33" s="132">
        <v>219577.80816923999</v>
      </c>
      <c r="E33" s="132">
        <v>188938.71011282</v>
      </c>
      <c r="F33" s="132">
        <v>101328.64399544999</v>
      </c>
      <c r="G33" s="132">
        <v>87610.066117370006</v>
      </c>
      <c r="H33" s="132">
        <v>151726.67853519996</v>
      </c>
      <c r="I33" s="132">
        <v>101568.47832674001</v>
      </c>
      <c r="J33" s="132">
        <v>50158.200208459995</v>
      </c>
      <c r="K33" s="132">
        <v>361752.17053514003</v>
      </c>
      <c r="L33" s="132">
        <v>180591.85698414</v>
      </c>
      <c r="M33" s="132">
        <v>181160.313551</v>
      </c>
      <c r="N33" s="132">
        <v>17.603400000000001</v>
      </c>
      <c r="O33" s="132">
        <v>22.465299999999999</v>
      </c>
      <c r="P33" s="132">
        <v>22.6158</v>
      </c>
      <c r="Q33" s="132">
        <v>8.7829999999999995</v>
      </c>
      <c r="R33" s="132">
        <v>8.8078000000000003</v>
      </c>
      <c r="S33" s="132">
        <v>29.107900000000001</v>
      </c>
      <c r="T33" s="132">
        <v>29.3184</v>
      </c>
      <c r="U33" s="132">
        <v>29.0123</v>
      </c>
      <c r="V33" s="132">
        <v>12.032</v>
      </c>
      <c r="W33" s="132">
        <v>11.6272</v>
      </c>
      <c r="X33" s="132">
        <v>17.1371</v>
      </c>
      <c r="Y33" s="132">
        <v>18.728000000000002</v>
      </c>
      <c r="Z33" s="132">
        <v>3.1044</v>
      </c>
      <c r="AA33" s="132">
        <v>13.153700000000001</v>
      </c>
      <c r="AB33" s="132">
        <v>19.629000000000001</v>
      </c>
      <c r="AC33" s="132">
        <v>7.5148999999999999</v>
      </c>
      <c r="AD33" s="133"/>
      <c r="AE33" s="133"/>
      <c r="AF33" s="133"/>
    </row>
    <row r="34" spans="1:32" hidden="1" outlineLevel="1">
      <c r="A34" s="9">
        <v>41244</v>
      </c>
      <c r="B34" s="132">
        <v>605425.03467742004</v>
      </c>
      <c r="C34" s="132">
        <v>393147.39799196</v>
      </c>
      <c r="D34" s="132">
        <v>212277.63668545999</v>
      </c>
      <c r="E34" s="132">
        <v>187629.27294518001</v>
      </c>
      <c r="F34" s="132">
        <v>102689.66195751</v>
      </c>
      <c r="G34" s="132">
        <v>84939.610987670007</v>
      </c>
      <c r="H34" s="132">
        <v>173319.22252192005</v>
      </c>
      <c r="I34" s="132">
        <v>112643.8473237</v>
      </c>
      <c r="J34" s="132">
        <v>60675.375198220005</v>
      </c>
      <c r="K34" s="132">
        <v>369264.15257233003</v>
      </c>
      <c r="L34" s="132">
        <v>186771.63240707997</v>
      </c>
      <c r="M34" s="132">
        <v>182492.52016525</v>
      </c>
      <c r="N34" s="132">
        <v>14.8096</v>
      </c>
      <c r="O34" s="132">
        <v>17.200199999999999</v>
      </c>
      <c r="P34" s="132">
        <v>16.593800000000002</v>
      </c>
      <c r="Q34" s="132">
        <v>9.3491999999999997</v>
      </c>
      <c r="R34" s="132">
        <v>9.3909000000000002</v>
      </c>
      <c r="S34" s="132">
        <v>27.790600000000001</v>
      </c>
      <c r="T34" s="132">
        <v>27.944600000000001</v>
      </c>
      <c r="U34" s="132">
        <v>26.656600000000001</v>
      </c>
      <c r="V34" s="132">
        <v>11.3558</v>
      </c>
      <c r="W34" s="132">
        <v>10.9306</v>
      </c>
      <c r="X34" s="132">
        <v>9.2597000000000005</v>
      </c>
      <c r="Y34" s="132">
        <v>11.830299999999999</v>
      </c>
      <c r="Z34" s="132">
        <v>1.8857999999999999</v>
      </c>
      <c r="AA34" s="132">
        <v>13.5854</v>
      </c>
      <c r="AB34" s="132">
        <v>19.467600000000001</v>
      </c>
      <c r="AC34" s="132">
        <v>7.4025999999999996</v>
      </c>
      <c r="AD34" s="133"/>
      <c r="AE34" s="133"/>
      <c r="AF34" s="133"/>
    </row>
    <row r="35" spans="1:32" hidden="1" outlineLevel="1">
      <c r="A35" s="9">
        <v>41275</v>
      </c>
      <c r="B35" s="132">
        <v>606946.82086106006</v>
      </c>
      <c r="C35" s="132">
        <v>393150.28435685998</v>
      </c>
      <c r="D35" s="132">
        <v>213796.53650419999</v>
      </c>
      <c r="E35" s="132">
        <v>188269.0879474</v>
      </c>
      <c r="F35" s="132">
        <v>104336.21203330001</v>
      </c>
      <c r="G35" s="132">
        <v>83932.875914100005</v>
      </c>
      <c r="H35" s="132">
        <v>175124.29846096996</v>
      </c>
      <c r="I35" s="132">
        <v>114287.41245445999</v>
      </c>
      <c r="J35" s="132">
        <v>60836.886006509994</v>
      </c>
      <c r="K35" s="132">
        <v>377816.51884768996</v>
      </c>
      <c r="L35" s="132">
        <v>192635.16794809996</v>
      </c>
      <c r="M35" s="132">
        <v>185181.35089959</v>
      </c>
      <c r="N35" s="132">
        <v>13.7677</v>
      </c>
      <c r="O35" s="132">
        <v>16.323499999999999</v>
      </c>
      <c r="P35" s="132">
        <v>15.4032</v>
      </c>
      <c r="Q35" s="132">
        <v>8.9286999999999992</v>
      </c>
      <c r="R35" s="132">
        <v>8.9375999999999998</v>
      </c>
      <c r="S35" s="132">
        <v>27.925699999999999</v>
      </c>
      <c r="T35" s="132">
        <v>28.057400000000001</v>
      </c>
      <c r="U35" s="132">
        <v>26.985600000000002</v>
      </c>
      <c r="V35" s="132">
        <v>10.8743</v>
      </c>
      <c r="W35" s="132">
        <v>10.470599999999999</v>
      </c>
      <c r="X35" s="132">
        <v>7.7473999999999998</v>
      </c>
      <c r="Y35" s="132">
        <v>8.3853000000000009</v>
      </c>
      <c r="Z35" s="132">
        <v>3.2629999999999999</v>
      </c>
      <c r="AA35" s="132">
        <v>14.215</v>
      </c>
      <c r="AB35" s="132">
        <v>19.9527</v>
      </c>
      <c r="AC35" s="132">
        <v>7.3606999999999996</v>
      </c>
      <c r="AD35" s="133"/>
      <c r="AE35" s="133"/>
      <c r="AF35" s="133"/>
    </row>
    <row r="36" spans="1:32" hidden="1" outlineLevel="1">
      <c r="A36" s="9">
        <v>41306</v>
      </c>
      <c r="B36" s="132">
        <v>612640.52881277003</v>
      </c>
      <c r="C36" s="132">
        <v>398209.10585897003</v>
      </c>
      <c r="D36" s="132">
        <v>214431.42295380001</v>
      </c>
      <c r="E36" s="132">
        <v>188218.71779396001</v>
      </c>
      <c r="F36" s="132">
        <v>105231.23140788999</v>
      </c>
      <c r="G36" s="132">
        <v>82987.486386069999</v>
      </c>
      <c r="H36" s="132">
        <v>172900.26536098996</v>
      </c>
      <c r="I36" s="132">
        <v>112369.1999408</v>
      </c>
      <c r="J36" s="132">
        <v>60531.065420190003</v>
      </c>
      <c r="K36" s="132">
        <v>384767.57521123008</v>
      </c>
      <c r="L36" s="132">
        <v>201069.83344529005</v>
      </c>
      <c r="M36" s="132">
        <v>183697.74176593998</v>
      </c>
      <c r="N36" s="132">
        <v>13.1495</v>
      </c>
      <c r="O36" s="132">
        <v>15.397399999999999</v>
      </c>
      <c r="P36" s="132">
        <v>14.459899999999999</v>
      </c>
      <c r="Q36" s="132">
        <v>9.1953999999999994</v>
      </c>
      <c r="R36" s="132">
        <v>9.2114999999999991</v>
      </c>
      <c r="S36" s="132">
        <v>28.951499999999999</v>
      </c>
      <c r="T36" s="132">
        <v>29.093299999999999</v>
      </c>
      <c r="U36" s="132">
        <v>28.446999999999999</v>
      </c>
      <c r="V36" s="132">
        <v>11.7454</v>
      </c>
      <c r="W36" s="132">
        <v>10.5565</v>
      </c>
      <c r="X36" s="132">
        <v>6.3856999999999999</v>
      </c>
      <c r="Y36" s="132">
        <v>6.8921000000000001</v>
      </c>
      <c r="Z36" s="132">
        <v>2.9033000000000002</v>
      </c>
      <c r="AA36" s="132">
        <v>13.4163</v>
      </c>
      <c r="AB36" s="132">
        <v>18.439800000000002</v>
      </c>
      <c r="AC36" s="132">
        <v>7.2282000000000002</v>
      </c>
      <c r="AD36" s="133"/>
      <c r="AE36" s="133"/>
      <c r="AF36" s="133"/>
    </row>
    <row r="37" spans="1:32" hidden="1" outlineLevel="1">
      <c r="A37" s="9">
        <v>41334</v>
      </c>
      <c r="B37" s="132">
        <v>613186.38013913995</v>
      </c>
      <c r="C37" s="132">
        <v>392005.28878330998</v>
      </c>
      <c r="D37" s="132">
        <v>221181.09135582999</v>
      </c>
      <c r="E37" s="132">
        <v>188405.94733159</v>
      </c>
      <c r="F37" s="132">
        <v>106447.87087478</v>
      </c>
      <c r="G37" s="132">
        <v>81958.076456809998</v>
      </c>
      <c r="H37" s="132">
        <v>173262.74269054006</v>
      </c>
      <c r="I37" s="132">
        <v>114181.80233377</v>
      </c>
      <c r="J37" s="132">
        <v>59080.940356769999</v>
      </c>
      <c r="K37" s="132">
        <v>390185.27680947998</v>
      </c>
      <c r="L37" s="132">
        <v>208028.12761377997</v>
      </c>
      <c r="M37" s="132">
        <v>182157.14919570004</v>
      </c>
      <c r="N37" s="132">
        <v>13.5219</v>
      </c>
      <c r="O37" s="132">
        <v>15.505100000000001</v>
      </c>
      <c r="P37" s="132">
        <v>14.6142</v>
      </c>
      <c r="Q37" s="132">
        <v>9.9809999999999999</v>
      </c>
      <c r="R37" s="132">
        <v>9.9857999999999993</v>
      </c>
      <c r="S37" s="132">
        <v>29.851800000000001</v>
      </c>
      <c r="T37" s="132">
        <v>30.054200000000002</v>
      </c>
      <c r="U37" s="132">
        <v>29.018699999999999</v>
      </c>
      <c r="V37" s="132">
        <v>13.012600000000001</v>
      </c>
      <c r="W37" s="132">
        <v>12.977600000000001</v>
      </c>
      <c r="X37" s="132">
        <v>6.1543000000000001</v>
      </c>
      <c r="Y37" s="132">
        <v>6.7812999999999999</v>
      </c>
      <c r="Z37" s="132">
        <v>3.4426000000000001</v>
      </c>
      <c r="AA37" s="132">
        <v>13.054600000000001</v>
      </c>
      <c r="AB37" s="132">
        <v>17.546199999999999</v>
      </c>
      <c r="AC37" s="132">
        <v>6.8766999999999996</v>
      </c>
      <c r="AD37" s="133"/>
      <c r="AE37" s="133"/>
      <c r="AF37" s="133"/>
    </row>
    <row r="38" spans="1:32" hidden="1" outlineLevel="1">
      <c r="A38" s="9">
        <v>41365</v>
      </c>
      <c r="B38" s="132">
        <v>616827.55643394997</v>
      </c>
      <c r="C38" s="132">
        <v>392799.73073139001</v>
      </c>
      <c r="D38" s="132">
        <v>224027.82570255999</v>
      </c>
      <c r="E38" s="132">
        <v>190054.71670998001</v>
      </c>
      <c r="F38" s="132">
        <v>109440.24494357999</v>
      </c>
      <c r="G38" s="132">
        <v>80614.471766400005</v>
      </c>
      <c r="H38" s="132">
        <v>175776.95583613002</v>
      </c>
      <c r="I38" s="132">
        <v>117096.21924987997</v>
      </c>
      <c r="J38" s="132">
        <v>58680.736586250001</v>
      </c>
      <c r="K38" s="132">
        <v>399055.34452651005</v>
      </c>
      <c r="L38" s="132">
        <v>216997.60953497002</v>
      </c>
      <c r="M38" s="132">
        <v>182057.73499154003</v>
      </c>
      <c r="N38" s="132">
        <v>13.010999999999999</v>
      </c>
      <c r="O38" s="132">
        <v>14.6393</v>
      </c>
      <c r="P38" s="132">
        <v>13.8749</v>
      </c>
      <c r="Q38" s="132">
        <v>9.9796999999999993</v>
      </c>
      <c r="R38" s="132">
        <v>10.015499999999999</v>
      </c>
      <c r="S38" s="132">
        <v>29.200099999999999</v>
      </c>
      <c r="T38" s="132">
        <v>29.389399999999998</v>
      </c>
      <c r="U38" s="132">
        <v>27.0593</v>
      </c>
      <c r="V38" s="132">
        <v>12.473599999999999</v>
      </c>
      <c r="W38" s="132">
        <v>12.376099999999999</v>
      </c>
      <c r="X38" s="132">
        <v>6.1784999999999997</v>
      </c>
      <c r="Y38" s="132">
        <v>6.9862000000000002</v>
      </c>
      <c r="Z38" s="132">
        <v>2.73</v>
      </c>
      <c r="AA38" s="132">
        <v>12.9178</v>
      </c>
      <c r="AB38" s="132">
        <v>17.237300000000001</v>
      </c>
      <c r="AC38" s="132">
        <v>6.7920999999999996</v>
      </c>
      <c r="AD38" s="133"/>
      <c r="AE38" s="133"/>
      <c r="AF38" s="133"/>
    </row>
    <row r="39" spans="1:32" hidden="1" outlineLevel="1">
      <c r="A39" s="9">
        <v>41395</v>
      </c>
      <c r="B39" s="132">
        <v>616281.19987582997</v>
      </c>
      <c r="C39" s="132">
        <v>392237.55728975998</v>
      </c>
      <c r="D39" s="132">
        <v>224043.64258607</v>
      </c>
      <c r="E39" s="132">
        <v>190824.43566223001</v>
      </c>
      <c r="F39" s="132">
        <v>111560.0892183</v>
      </c>
      <c r="G39" s="132">
        <v>79264.346443930001</v>
      </c>
      <c r="H39" s="132">
        <v>176234.59671504001</v>
      </c>
      <c r="I39" s="132">
        <v>118225.73225793001</v>
      </c>
      <c r="J39" s="132">
        <v>58008.864457110001</v>
      </c>
      <c r="K39" s="132">
        <v>402598.71294273989</v>
      </c>
      <c r="L39" s="132">
        <v>220554.19758962997</v>
      </c>
      <c r="M39" s="132">
        <v>182044.51535311001</v>
      </c>
      <c r="N39" s="132">
        <v>13.1684</v>
      </c>
      <c r="O39" s="132">
        <v>15.1266</v>
      </c>
      <c r="P39" s="132">
        <v>14.1624</v>
      </c>
      <c r="Q39" s="132">
        <v>9.3412000000000006</v>
      </c>
      <c r="R39" s="132">
        <v>9.3889999999999993</v>
      </c>
      <c r="S39" s="132">
        <v>25.998799999999999</v>
      </c>
      <c r="T39" s="132">
        <v>26.075700000000001</v>
      </c>
      <c r="U39" s="132">
        <v>24.6251</v>
      </c>
      <c r="V39" s="132">
        <v>13.9391</v>
      </c>
      <c r="W39" s="132">
        <v>14.0464</v>
      </c>
      <c r="X39" s="132">
        <v>6.1942000000000004</v>
      </c>
      <c r="Y39" s="132">
        <v>6.5709</v>
      </c>
      <c r="Z39" s="132">
        <v>4.4791999999999996</v>
      </c>
      <c r="AA39" s="132">
        <v>12.660600000000001</v>
      </c>
      <c r="AB39" s="132">
        <v>16.994399999999999</v>
      </c>
      <c r="AC39" s="132">
        <v>6.8251999999999997</v>
      </c>
      <c r="AD39" s="133"/>
      <c r="AE39" s="133"/>
      <c r="AF39" s="133"/>
    </row>
    <row r="40" spans="1:32" hidden="1" outlineLevel="1">
      <c r="A40" s="9">
        <v>41426</v>
      </c>
      <c r="B40" s="132">
        <v>623098.01464552002</v>
      </c>
      <c r="C40" s="132">
        <v>397963.39776548999</v>
      </c>
      <c r="D40" s="132">
        <v>225134.61688002999</v>
      </c>
      <c r="E40" s="132">
        <v>189983.61115414</v>
      </c>
      <c r="F40" s="132">
        <v>112164.29151328999</v>
      </c>
      <c r="G40" s="132">
        <v>77819.319640849993</v>
      </c>
      <c r="H40" s="132">
        <v>170630.08823119002</v>
      </c>
      <c r="I40" s="132">
        <v>114245.88267241999</v>
      </c>
      <c r="J40" s="132">
        <v>56384.205558770002</v>
      </c>
      <c r="K40" s="132">
        <v>414384.42205154995</v>
      </c>
      <c r="L40" s="132">
        <v>231443.83544872995</v>
      </c>
      <c r="M40" s="132">
        <v>182940.58660282003</v>
      </c>
      <c r="N40" s="132">
        <v>12.770899999999999</v>
      </c>
      <c r="O40" s="132">
        <v>14.491899999999999</v>
      </c>
      <c r="P40" s="132">
        <v>13.6875</v>
      </c>
      <c r="Q40" s="132">
        <v>9.8673999999999999</v>
      </c>
      <c r="R40" s="132">
        <v>9.8961000000000006</v>
      </c>
      <c r="S40" s="132">
        <v>27.235700000000001</v>
      </c>
      <c r="T40" s="132">
        <v>27.419799999999999</v>
      </c>
      <c r="U40" s="132">
        <v>27.244299999999999</v>
      </c>
      <c r="V40" s="132">
        <v>13.0665</v>
      </c>
      <c r="W40" s="132">
        <v>13.068</v>
      </c>
      <c r="X40" s="132">
        <v>6.1894999999999998</v>
      </c>
      <c r="Y40" s="132">
        <v>6.6578999999999997</v>
      </c>
      <c r="Z40" s="132">
        <v>4.0884999999999998</v>
      </c>
      <c r="AA40" s="132">
        <v>11.4268</v>
      </c>
      <c r="AB40" s="132">
        <v>15.5421</v>
      </c>
      <c r="AC40" s="132">
        <v>6.2796000000000003</v>
      </c>
      <c r="AD40" s="133"/>
      <c r="AE40" s="133"/>
      <c r="AF40" s="133"/>
    </row>
    <row r="41" spans="1:32" hidden="1" outlineLevel="1">
      <c r="A41" s="9">
        <v>41456</v>
      </c>
      <c r="B41" s="132">
        <v>628187.52155170997</v>
      </c>
      <c r="C41" s="132">
        <v>399491.93463918002</v>
      </c>
      <c r="D41" s="132">
        <v>228695.58691253001</v>
      </c>
      <c r="E41" s="132">
        <v>190785.05832556999</v>
      </c>
      <c r="F41" s="132">
        <v>114646.58356817</v>
      </c>
      <c r="G41" s="132">
        <v>76138.474757400007</v>
      </c>
      <c r="H41" s="132">
        <v>178498.6960419</v>
      </c>
      <c r="I41" s="132">
        <v>120790.19163022001</v>
      </c>
      <c r="J41" s="132">
        <v>57708.504411679998</v>
      </c>
      <c r="K41" s="132">
        <v>418707.98600195011</v>
      </c>
      <c r="L41" s="132">
        <v>234369.23215592001</v>
      </c>
      <c r="M41" s="132">
        <v>184338.75384603004</v>
      </c>
      <c r="N41" s="132">
        <v>12.837300000000001</v>
      </c>
      <c r="O41" s="132">
        <v>14.912100000000001</v>
      </c>
      <c r="P41" s="132">
        <v>14.087300000000001</v>
      </c>
      <c r="Q41" s="132">
        <v>9.3697999999999997</v>
      </c>
      <c r="R41" s="132">
        <v>9.4049999999999994</v>
      </c>
      <c r="S41" s="132">
        <v>27.530899999999999</v>
      </c>
      <c r="T41" s="132">
        <v>27.666799999999999</v>
      </c>
      <c r="U41" s="132">
        <v>27.8734</v>
      </c>
      <c r="V41" s="132">
        <v>13.703900000000001</v>
      </c>
      <c r="W41" s="132">
        <v>13.1569</v>
      </c>
      <c r="X41" s="132">
        <v>5.2442000000000002</v>
      </c>
      <c r="Y41" s="132">
        <v>5.6910999999999996</v>
      </c>
      <c r="Z41" s="132">
        <v>3.3281000000000001</v>
      </c>
      <c r="AA41" s="132">
        <v>11.440099999999999</v>
      </c>
      <c r="AB41" s="132">
        <v>15.530200000000001</v>
      </c>
      <c r="AC41" s="132">
        <v>6.4488000000000003</v>
      </c>
      <c r="AD41" s="133"/>
      <c r="AE41" s="133"/>
      <c r="AF41" s="133"/>
    </row>
    <row r="42" spans="1:32" hidden="1" outlineLevel="1">
      <c r="A42" s="9">
        <v>41487</v>
      </c>
      <c r="B42" s="132">
        <v>635247.58474645996</v>
      </c>
      <c r="C42" s="132">
        <v>405927.34820234001</v>
      </c>
      <c r="D42" s="132">
        <v>229320.23654412001</v>
      </c>
      <c r="E42" s="132">
        <v>192970.18827561001</v>
      </c>
      <c r="F42" s="132">
        <v>117619.92857511</v>
      </c>
      <c r="G42" s="132">
        <v>75350.259700499999</v>
      </c>
      <c r="H42" s="132">
        <v>177899.26172092996</v>
      </c>
      <c r="I42" s="132">
        <v>121502.28885359</v>
      </c>
      <c r="J42" s="132">
        <v>56396.972867340002</v>
      </c>
      <c r="K42" s="132">
        <v>422979.66445584007</v>
      </c>
      <c r="L42" s="132">
        <v>237641.82687294</v>
      </c>
      <c r="M42" s="132">
        <v>185337.83758290001</v>
      </c>
      <c r="N42" s="132">
        <v>12.6204</v>
      </c>
      <c r="O42" s="132">
        <v>14.2797</v>
      </c>
      <c r="P42" s="132">
        <v>13.581</v>
      </c>
      <c r="Q42" s="132">
        <v>9.8181999999999992</v>
      </c>
      <c r="R42" s="132">
        <v>9.8363999999999994</v>
      </c>
      <c r="S42" s="132">
        <v>26.785699999999999</v>
      </c>
      <c r="T42" s="132">
        <v>26.896999999999998</v>
      </c>
      <c r="U42" s="132">
        <v>26.974299999999999</v>
      </c>
      <c r="V42" s="132">
        <v>13.087</v>
      </c>
      <c r="W42" s="132">
        <v>12.775399999999999</v>
      </c>
      <c r="X42" s="132">
        <v>6.0347</v>
      </c>
      <c r="Y42" s="132">
        <v>6.3067000000000002</v>
      </c>
      <c r="Z42" s="132">
        <v>3.4735999999999998</v>
      </c>
      <c r="AA42" s="132">
        <v>11.7521</v>
      </c>
      <c r="AB42" s="132">
        <v>15.6442</v>
      </c>
      <c r="AC42" s="132">
        <v>6.4705000000000004</v>
      </c>
      <c r="AD42" s="133"/>
      <c r="AE42" s="133"/>
      <c r="AF42" s="133"/>
    </row>
    <row r="43" spans="1:32" hidden="1" outlineLevel="1">
      <c r="A43" s="9">
        <v>41518</v>
      </c>
      <c r="B43" s="132">
        <v>647273.88087458001</v>
      </c>
      <c r="C43" s="132">
        <v>416780.16825296002</v>
      </c>
      <c r="D43" s="132">
        <v>230493.71262162001</v>
      </c>
      <c r="E43" s="132">
        <v>193270.27496344</v>
      </c>
      <c r="F43" s="132">
        <v>119708.25433228</v>
      </c>
      <c r="G43" s="132">
        <v>73562.020631160005</v>
      </c>
      <c r="H43" s="132">
        <v>184488.52965036</v>
      </c>
      <c r="I43" s="132">
        <v>125115.48955981</v>
      </c>
      <c r="J43" s="132">
        <v>59373.040090549985</v>
      </c>
      <c r="K43" s="132">
        <v>429599.50984735996</v>
      </c>
      <c r="L43" s="132">
        <v>242608.63880843</v>
      </c>
      <c r="M43" s="132">
        <v>186990.87103893002</v>
      </c>
      <c r="N43" s="132">
        <v>12.842499999999999</v>
      </c>
      <c r="O43" s="132">
        <v>14.3653</v>
      </c>
      <c r="P43" s="132">
        <v>13.6723</v>
      </c>
      <c r="Q43" s="132">
        <v>9.6228999999999996</v>
      </c>
      <c r="R43" s="132">
        <v>9.6465999999999994</v>
      </c>
      <c r="S43" s="132">
        <v>26.049499999999998</v>
      </c>
      <c r="T43" s="132">
        <v>26.444099999999999</v>
      </c>
      <c r="U43" s="132">
        <v>26.7272</v>
      </c>
      <c r="V43" s="132">
        <v>10.706799999999999</v>
      </c>
      <c r="W43" s="132">
        <v>10.335599999999999</v>
      </c>
      <c r="X43" s="132">
        <v>6.5982000000000003</v>
      </c>
      <c r="Y43" s="132">
        <v>6.9355000000000002</v>
      </c>
      <c r="Z43" s="132">
        <v>4.0125999999999999</v>
      </c>
      <c r="AA43" s="132">
        <v>11.7951</v>
      </c>
      <c r="AB43" s="132">
        <v>16.026800000000001</v>
      </c>
      <c r="AC43" s="132">
        <v>6.5187999999999997</v>
      </c>
      <c r="AD43" s="133"/>
      <c r="AE43" s="133"/>
      <c r="AF43" s="133"/>
    </row>
    <row r="44" spans="1:32" hidden="1" outlineLevel="1">
      <c r="A44" s="9">
        <v>41548</v>
      </c>
      <c r="B44" s="132">
        <v>655289.35005309002</v>
      </c>
      <c r="C44" s="132">
        <v>422878.10166198999</v>
      </c>
      <c r="D44" s="132">
        <v>232411.2483911</v>
      </c>
      <c r="E44" s="132">
        <v>194228.04084743999</v>
      </c>
      <c r="F44" s="132">
        <v>121724.2914692</v>
      </c>
      <c r="G44" s="132">
        <v>72503.749378239998</v>
      </c>
      <c r="H44" s="132">
        <v>179631.72389935007</v>
      </c>
      <c r="I44" s="132">
        <v>122811.85997803</v>
      </c>
      <c r="J44" s="132">
        <v>56819.863921320008</v>
      </c>
      <c r="K44" s="132">
        <v>435004.04546326998</v>
      </c>
      <c r="L44" s="132">
        <v>248720.21152213999</v>
      </c>
      <c r="M44" s="132">
        <v>186283.83394112997</v>
      </c>
      <c r="N44" s="132">
        <v>12.8005</v>
      </c>
      <c r="O44" s="132">
        <v>14.429</v>
      </c>
      <c r="P44" s="132">
        <v>14.1145</v>
      </c>
      <c r="Q44" s="132">
        <v>8.9315999999999995</v>
      </c>
      <c r="R44" s="132">
        <v>8.9532000000000007</v>
      </c>
      <c r="S44" s="132">
        <v>26.5639</v>
      </c>
      <c r="T44" s="132">
        <v>26.68</v>
      </c>
      <c r="U44" s="132">
        <v>26.73</v>
      </c>
      <c r="V44" s="132">
        <v>13.7944</v>
      </c>
      <c r="W44" s="132">
        <v>12.8657</v>
      </c>
      <c r="X44" s="132">
        <v>5.7206000000000001</v>
      </c>
      <c r="Y44" s="132">
        <v>6.1071</v>
      </c>
      <c r="Z44" s="132">
        <v>3.8248000000000002</v>
      </c>
      <c r="AA44" s="132">
        <v>12.335599999999999</v>
      </c>
      <c r="AB44" s="132">
        <v>16.1922</v>
      </c>
      <c r="AC44" s="132">
        <v>6.7759999999999998</v>
      </c>
      <c r="AD44" s="133"/>
      <c r="AE44" s="133"/>
      <c r="AF44" s="133"/>
    </row>
    <row r="45" spans="1:32" hidden="1" outlineLevel="1">
      <c r="A45" s="9">
        <v>41579</v>
      </c>
      <c r="B45" s="132">
        <v>669620.60662860004</v>
      </c>
      <c r="C45" s="132">
        <v>436342.35297141998</v>
      </c>
      <c r="D45" s="132">
        <v>233278.25365718</v>
      </c>
      <c r="E45" s="132">
        <v>192729.40015614999</v>
      </c>
      <c r="F45" s="132">
        <v>123109.85768152001</v>
      </c>
      <c r="G45" s="132">
        <v>69619.542474629998</v>
      </c>
      <c r="H45" s="132">
        <v>179590.15803049001</v>
      </c>
      <c r="I45" s="132">
        <v>122303.97823223997</v>
      </c>
      <c r="J45" s="132">
        <v>57286.179798249999</v>
      </c>
      <c r="K45" s="132">
        <v>440143.39587338001</v>
      </c>
      <c r="L45" s="132">
        <v>254597.74009430004</v>
      </c>
      <c r="M45" s="132">
        <v>185545.65577908</v>
      </c>
      <c r="N45" s="132">
        <v>13.989100000000001</v>
      </c>
      <c r="O45" s="132">
        <v>15.9773</v>
      </c>
      <c r="P45" s="132">
        <v>15.7784</v>
      </c>
      <c r="Q45" s="132">
        <v>8.6725999999999992</v>
      </c>
      <c r="R45" s="132">
        <v>8.6974999999999998</v>
      </c>
      <c r="S45" s="132">
        <v>27.735900000000001</v>
      </c>
      <c r="T45" s="132">
        <v>27.863800000000001</v>
      </c>
      <c r="U45" s="132">
        <v>28.322500000000002</v>
      </c>
      <c r="V45" s="132">
        <v>10.3514</v>
      </c>
      <c r="W45" s="132">
        <v>10.094900000000001</v>
      </c>
      <c r="X45" s="132">
        <v>6.3307000000000002</v>
      </c>
      <c r="Y45" s="132">
        <v>6.5606999999999998</v>
      </c>
      <c r="Z45" s="132">
        <v>4.6372</v>
      </c>
      <c r="AA45" s="132">
        <v>12.0067</v>
      </c>
      <c r="AB45" s="132">
        <v>16.196899999999999</v>
      </c>
      <c r="AC45" s="132">
        <v>6.5354000000000001</v>
      </c>
      <c r="AD45" s="133"/>
      <c r="AE45" s="133"/>
      <c r="AF45" s="133"/>
    </row>
    <row r="46" spans="1:32" hidden="1" outlineLevel="1">
      <c r="A46" s="9">
        <v>41609</v>
      </c>
      <c r="B46" s="132">
        <v>691902.84164614999</v>
      </c>
      <c r="C46" s="132">
        <v>454214.57989699999</v>
      </c>
      <c r="D46" s="132">
        <v>237688.26174915</v>
      </c>
      <c r="E46" s="132">
        <v>193529.08842438</v>
      </c>
      <c r="F46" s="132">
        <v>125681.01846707</v>
      </c>
      <c r="G46" s="132">
        <v>67848.069957309999</v>
      </c>
      <c r="H46" s="132">
        <v>195159.68340818991</v>
      </c>
      <c r="I46" s="132">
        <v>138241.56196188999</v>
      </c>
      <c r="J46" s="132">
        <v>56918.121446299992</v>
      </c>
      <c r="K46" s="132">
        <v>441951.18552858994</v>
      </c>
      <c r="L46" s="132">
        <v>257828.95895524003</v>
      </c>
      <c r="M46" s="132">
        <v>184122.22657334997</v>
      </c>
      <c r="N46" s="132">
        <v>14.1279</v>
      </c>
      <c r="O46" s="132">
        <v>16.8398</v>
      </c>
      <c r="P46" s="132">
        <v>16.585899999999999</v>
      </c>
      <c r="Q46" s="132">
        <v>8.8026999999999997</v>
      </c>
      <c r="R46" s="132">
        <v>8.8274000000000008</v>
      </c>
      <c r="S46" s="132">
        <v>25.959900000000001</v>
      </c>
      <c r="T46" s="132">
        <v>26.0929</v>
      </c>
      <c r="U46" s="132">
        <v>25.860499999999998</v>
      </c>
      <c r="V46" s="132">
        <v>11.7408</v>
      </c>
      <c r="W46" s="132">
        <v>11.6516</v>
      </c>
      <c r="X46" s="132">
        <v>9.8370999999999995</v>
      </c>
      <c r="Y46" s="132">
        <v>10.552099999999999</v>
      </c>
      <c r="Z46" s="132">
        <v>4.6047000000000002</v>
      </c>
      <c r="AA46" s="132">
        <v>12.7818</v>
      </c>
      <c r="AB46" s="132">
        <v>17.484999999999999</v>
      </c>
      <c r="AC46" s="132">
        <v>6.9846000000000004</v>
      </c>
      <c r="AD46" s="133"/>
      <c r="AE46" s="133"/>
      <c r="AF46" s="133"/>
    </row>
    <row r="47" spans="1:32" hidden="1" outlineLevel="1">
      <c r="A47" s="9">
        <v>41640</v>
      </c>
      <c r="B47" s="132">
        <v>684194.24848784006</v>
      </c>
      <c r="C47" s="132">
        <v>451304.41446566</v>
      </c>
      <c r="D47" s="132">
        <v>232889.83402218</v>
      </c>
      <c r="E47" s="132">
        <v>192479.22731011</v>
      </c>
      <c r="F47" s="132">
        <v>125879.8528642</v>
      </c>
      <c r="G47" s="132">
        <v>66599.374445909998</v>
      </c>
      <c r="H47" s="132">
        <v>186537.33097599997</v>
      </c>
      <c r="I47" s="132">
        <v>131169.58961403003</v>
      </c>
      <c r="J47" s="132">
        <v>55367.741361970002</v>
      </c>
      <c r="K47" s="132">
        <v>437561.73881755007</v>
      </c>
      <c r="L47" s="132">
        <v>256361.44520234002</v>
      </c>
      <c r="M47" s="132">
        <v>181200.29361520999</v>
      </c>
      <c r="N47" s="132">
        <v>12.924300000000001</v>
      </c>
      <c r="O47" s="132">
        <v>14.3886</v>
      </c>
      <c r="P47" s="132">
        <v>13.833500000000001</v>
      </c>
      <c r="Q47" s="132">
        <v>8.5891999999999999</v>
      </c>
      <c r="R47" s="132">
        <v>8.6309000000000005</v>
      </c>
      <c r="S47" s="132">
        <v>26.7258</v>
      </c>
      <c r="T47" s="132">
        <v>26.795500000000001</v>
      </c>
      <c r="U47" s="132">
        <v>26.903600000000001</v>
      </c>
      <c r="V47" s="132">
        <v>10.628500000000001</v>
      </c>
      <c r="W47" s="132">
        <v>9.6319999999999997</v>
      </c>
      <c r="X47" s="132">
        <v>8.1034000000000006</v>
      </c>
      <c r="Y47" s="132">
        <v>8.7735000000000003</v>
      </c>
      <c r="Z47" s="132">
        <v>3.8336000000000001</v>
      </c>
      <c r="AA47" s="132">
        <v>12.978199999999999</v>
      </c>
      <c r="AB47" s="132">
        <v>17.321400000000001</v>
      </c>
      <c r="AC47" s="132">
        <v>6.8570000000000002</v>
      </c>
      <c r="AD47" s="133"/>
      <c r="AE47" s="133"/>
      <c r="AF47" s="133"/>
    </row>
    <row r="48" spans="1:32" hidden="1" outlineLevel="1">
      <c r="A48" s="9">
        <v>41671</v>
      </c>
      <c r="B48" s="132">
        <v>740093.99047296995</v>
      </c>
      <c r="C48" s="132">
        <v>440829.89599271002</v>
      </c>
      <c r="D48" s="132">
        <v>299264.09448025998</v>
      </c>
      <c r="E48" s="132">
        <v>208613.27761277001</v>
      </c>
      <c r="F48" s="132">
        <v>126880.04822565</v>
      </c>
      <c r="G48" s="132">
        <v>81733.229387119994</v>
      </c>
      <c r="H48" s="132">
        <v>197129.93176649002</v>
      </c>
      <c r="I48" s="132">
        <v>130705.30002348003</v>
      </c>
      <c r="J48" s="132">
        <v>66424.631743010003</v>
      </c>
      <c r="K48" s="132">
        <v>449027.87247846008</v>
      </c>
      <c r="L48" s="132">
        <v>236817.91992394999</v>
      </c>
      <c r="M48" s="132">
        <v>212209.95255451003</v>
      </c>
      <c r="N48" s="132">
        <v>15.232100000000001</v>
      </c>
      <c r="O48" s="132">
        <v>18.9772</v>
      </c>
      <c r="P48" s="132">
        <v>19.2087</v>
      </c>
      <c r="Q48" s="132">
        <v>8.9741999999999997</v>
      </c>
      <c r="R48" s="132">
        <v>8.9821000000000009</v>
      </c>
      <c r="S48" s="132">
        <v>28.5852</v>
      </c>
      <c r="T48" s="132">
        <v>28.669799999999999</v>
      </c>
      <c r="U48" s="132">
        <v>28.838999999999999</v>
      </c>
      <c r="V48" s="132">
        <v>13.9701</v>
      </c>
      <c r="W48" s="132">
        <v>10.192</v>
      </c>
      <c r="X48" s="132">
        <v>11.6007</v>
      </c>
      <c r="Y48" s="132">
        <v>12.8248</v>
      </c>
      <c r="Z48" s="132">
        <v>4.5644999999999998</v>
      </c>
      <c r="AA48" s="132">
        <v>12.2981</v>
      </c>
      <c r="AB48" s="132">
        <v>17.236999999999998</v>
      </c>
      <c r="AC48" s="132">
        <v>7.0368000000000004</v>
      </c>
      <c r="AD48" s="133"/>
      <c r="AE48" s="133"/>
      <c r="AF48" s="133"/>
    </row>
    <row r="49" spans="1:32" hidden="1" outlineLevel="1">
      <c r="A49" s="9">
        <v>41699</v>
      </c>
      <c r="B49" s="132">
        <v>761498.15030583995</v>
      </c>
      <c r="C49" s="132">
        <v>436572.54262056999</v>
      </c>
      <c r="D49" s="132">
        <v>324925.60768527002</v>
      </c>
      <c r="E49" s="132">
        <v>212965.36353812</v>
      </c>
      <c r="F49" s="132">
        <v>125107.55669754</v>
      </c>
      <c r="G49" s="132">
        <v>87857.80684058</v>
      </c>
      <c r="H49" s="132">
        <v>194056.02284381993</v>
      </c>
      <c r="I49" s="132">
        <v>127555.35921602999</v>
      </c>
      <c r="J49" s="132">
        <v>66500.663627789996</v>
      </c>
      <c r="K49" s="132">
        <v>442726.87010608992</v>
      </c>
      <c r="L49" s="132">
        <v>224532.97849349998</v>
      </c>
      <c r="M49" s="132">
        <v>218193.89161259</v>
      </c>
      <c r="N49" s="132">
        <v>15.594900000000001</v>
      </c>
      <c r="O49" s="132">
        <v>19.065300000000001</v>
      </c>
      <c r="P49" s="132">
        <v>19.223500000000001</v>
      </c>
      <c r="Q49" s="132">
        <v>8.5843000000000007</v>
      </c>
      <c r="R49" s="132">
        <v>8.6042000000000005</v>
      </c>
      <c r="S49" s="132">
        <v>27.5245</v>
      </c>
      <c r="T49" s="132">
        <v>27.589300000000001</v>
      </c>
      <c r="U49" s="132">
        <v>27.939699999999998</v>
      </c>
      <c r="V49" s="132">
        <v>14.462400000000001</v>
      </c>
      <c r="W49" s="132">
        <v>12.0914</v>
      </c>
      <c r="X49" s="132">
        <v>8.8165999999999993</v>
      </c>
      <c r="Y49" s="132">
        <v>9.4392999999999994</v>
      </c>
      <c r="Z49" s="132">
        <v>4.5186000000000002</v>
      </c>
      <c r="AA49" s="132">
        <v>13.5875</v>
      </c>
      <c r="AB49" s="132">
        <v>18.4207</v>
      </c>
      <c r="AC49" s="132">
        <v>7.5632000000000001</v>
      </c>
      <c r="AD49" s="133"/>
      <c r="AE49" s="133"/>
      <c r="AF49" s="133"/>
    </row>
    <row r="50" spans="1:32" hidden="1" outlineLevel="1">
      <c r="A50" s="9">
        <v>41730</v>
      </c>
      <c r="B50" s="132">
        <v>769631.56897188001</v>
      </c>
      <c r="C50" s="132">
        <v>435146.42002363002</v>
      </c>
      <c r="D50" s="132">
        <v>334485.14894824999</v>
      </c>
      <c r="E50" s="132">
        <v>213379.18544698</v>
      </c>
      <c r="F50" s="132">
        <v>123833.06569115</v>
      </c>
      <c r="G50" s="132">
        <v>89546.119755830005</v>
      </c>
      <c r="H50" s="132">
        <v>196364.07765344999</v>
      </c>
      <c r="I50" s="132">
        <v>128556.72852366</v>
      </c>
      <c r="J50" s="132">
        <v>67807.349129790004</v>
      </c>
      <c r="K50" s="132">
        <v>440533.5185262899</v>
      </c>
      <c r="L50" s="132">
        <v>224482.76547352999</v>
      </c>
      <c r="M50" s="132">
        <v>216050.75305276</v>
      </c>
      <c r="N50" s="132">
        <v>14.5444</v>
      </c>
      <c r="O50" s="132">
        <v>17.055</v>
      </c>
      <c r="P50" s="132">
        <v>17.0062</v>
      </c>
      <c r="Q50" s="132">
        <v>9.5132999999999992</v>
      </c>
      <c r="R50" s="132">
        <v>9.5436999999999994</v>
      </c>
      <c r="S50" s="132">
        <v>25.810600000000001</v>
      </c>
      <c r="T50" s="132">
        <v>26.464200000000002</v>
      </c>
      <c r="U50" s="132">
        <v>25.8856</v>
      </c>
      <c r="V50" s="132">
        <v>10.213800000000001</v>
      </c>
      <c r="W50" s="132">
        <v>9.6127000000000002</v>
      </c>
      <c r="X50" s="132">
        <v>8.5684000000000005</v>
      </c>
      <c r="Y50" s="132">
        <v>9.6415000000000006</v>
      </c>
      <c r="Z50" s="132">
        <v>4.4885000000000002</v>
      </c>
      <c r="AA50" s="132">
        <v>13.803900000000001</v>
      </c>
      <c r="AB50" s="132">
        <v>19.0916</v>
      </c>
      <c r="AC50" s="132">
        <v>7.8631000000000002</v>
      </c>
      <c r="AD50" s="133"/>
      <c r="AE50" s="133"/>
      <c r="AF50" s="133"/>
    </row>
    <row r="51" spans="1:32" hidden="1" outlineLevel="1">
      <c r="A51" s="9">
        <v>41760</v>
      </c>
      <c r="B51" s="132">
        <v>768214.03510823997</v>
      </c>
      <c r="C51" s="132">
        <v>428301.58147460001</v>
      </c>
      <c r="D51" s="132">
        <v>339912.45363364002</v>
      </c>
      <c r="E51" s="132">
        <v>211828.44217867</v>
      </c>
      <c r="F51" s="132">
        <v>120628.748439</v>
      </c>
      <c r="G51" s="132">
        <v>91199.693739669994</v>
      </c>
      <c r="H51" s="132">
        <v>199787.18565281999</v>
      </c>
      <c r="I51" s="132">
        <v>131515.93488643001</v>
      </c>
      <c r="J51" s="132">
        <v>68271.250766390003</v>
      </c>
      <c r="K51" s="132">
        <v>428613.16888368007</v>
      </c>
      <c r="L51" s="132">
        <v>218553.01366952001</v>
      </c>
      <c r="M51" s="132">
        <v>210060.15521415998</v>
      </c>
      <c r="N51" s="132">
        <v>14.5321</v>
      </c>
      <c r="O51" s="132">
        <v>17.589600000000001</v>
      </c>
      <c r="P51" s="132">
        <v>17.101099999999999</v>
      </c>
      <c r="Q51" s="132">
        <v>9.1713000000000005</v>
      </c>
      <c r="R51" s="132">
        <v>9.1874000000000002</v>
      </c>
      <c r="S51" s="132">
        <v>26.916499999999999</v>
      </c>
      <c r="T51" s="132">
        <v>27.030899999999999</v>
      </c>
      <c r="U51" s="132">
        <v>26.635200000000001</v>
      </c>
      <c r="V51" s="132">
        <v>12.528</v>
      </c>
      <c r="W51" s="132">
        <v>11.262600000000001</v>
      </c>
      <c r="X51" s="132">
        <v>8.7936999999999994</v>
      </c>
      <c r="Y51" s="132">
        <v>9.7447999999999997</v>
      </c>
      <c r="Z51" s="132">
        <v>4.8051000000000004</v>
      </c>
      <c r="AA51" s="132">
        <v>14.019500000000001</v>
      </c>
      <c r="AB51" s="132">
        <v>18.944099999999999</v>
      </c>
      <c r="AC51" s="132">
        <v>7.9867999999999997</v>
      </c>
      <c r="AD51" s="133"/>
      <c r="AE51" s="133"/>
      <c r="AF51" s="133"/>
    </row>
    <row r="52" spans="1:32" hidden="1" outlineLevel="1">
      <c r="A52" s="9">
        <v>41791</v>
      </c>
      <c r="B52" s="132">
        <v>747574.67594224995</v>
      </c>
      <c r="C52" s="132">
        <v>415860.67624554998</v>
      </c>
      <c r="D52" s="132">
        <v>331713.99969670002</v>
      </c>
      <c r="E52" s="132">
        <v>205154.28762875</v>
      </c>
      <c r="F52" s="132">
        <v>118767.32617502</v>
      </c>
      <c r="G52" s="132">
        <v>86386.961453729993</v>
      </c>
      <c r="H52" s="132">
        <v>192982.20653174998</v>
      </c>
      <c r="I52" s="132">
        <v>124250.43384575001</v>
      </c>
      <c r="J52" s="132">
        <v>68731.772685999997</v>
      </c>
      <c r="K52" s="132">
        <v>427801.59001057001</v>
      </c>
      <c r="L52" s="132">
        <v>226226.91619243997</v>
      </c>
      <c r="M52" s="132">
        <v>201574.67381812999</v>
      </c>
      <c r="N52" s="132">
        <v>14.2408</v>
      </c>
      <c r="O52" s="132">
        <v>17.056799999999999</v>
      </c>
      <c r="P52" s="132">
        <v>16.660900000000002</v>
      </c>
      <c r="Q52" s="132">
        <v>9.5276999999999994</v>
      </c>
      <c r="R52" s="132">
        <v>9.5525000000000002</v>
      </c>
      <c r="S52" s="132">
        <v>22.9651</v>
      </c>
      <c r="T52" s="132">
        <v>23.047999999999998</v>
      </c>
      <c r="U52" s="132">
        <v>21.717199999999998</v>
      </c>
      <c r="V52" s="132">
        <v>12.789099999999999</v>
      </c>
      <c r="W52" s="132">
        <v>12.088800000000001</v>
      </c>
      <c r="X52" s="132">
        <v>8.9596999999999998</v>
      </c>
      <c r="Y52" s="132">
        <v>9.9164999999999992</v>
      </c>
      <c r="Z52" s="132">
        <v>5.1832000000000003</v>
      </c>
      <c r="AA52" s="132">
        <v>14.145300000000001</v>
      </c>
      <c r="AB52" s="132">
        <v>18.93</v>
      </c>
      <c r="AC52" s="132">
        <v>8.1380999999999997</v>
      </c>
      <c r="AD52" s="133"/>
      <c r="AE52" s="133"/>
      <c r="AF52" s="133"/>
    </row>
    <row r="53" spans="1:32" hidden="1" outlineLevel="1">
      <c r="A53" s="9">
        <v>41821</v>
      </c>
      <c r="B53" s="132">
        <v>748115.96045560995</v>
      </c>
      <c r="C53" s="132">
        <v>412646.40045978001</v>
      </c>
      <c r="D53" s="132">
        <v>335469.55999583</v>
      </c>
      <c r="E53" s="132">
        <v>204652.17070717001</v>
      </c>
      <c r="F53" s="132">
        <v>117507.61797743</v>
      </c>
      <c r="G53" s="132">
        <v>87144.552729739997</v>
      </c>
      <c r="H53" s="132">
        <v>194761.22011708</v>
      </c>
      <c r="I53" s="132">
        <v>126229.71580313001</v>
      </c>
      <c r="J53" s="132">
        <v>68531.504313949976</v>
      </c>
      <c r="K53" s="132">
        <v>425138.37270084006</v>
      </c>
      <c r="L53" s="132">
        <v>225060.08451161004</v>
      </c>
      <c r="M53" s="132">
        <v>200078.28818922996</v>
      </c>
      <c r="N53" s="132">
        <v>13.598699999999999</v>
      </c>
      <c r="O53" s="132">
        <v>15.788399999999999</v>
      </c>
      <c r="P53" s="132">
        <v>15.360200000000001</v>
      </c>
      <c r="Q53" s="132">
        <v>8.9351000000000003</v>
      </c>
      <c r="R53" s="132">
        <v>8.9709000000000003</v>
      </c>
      <c r="S53" s="132">
        <v>23.752099999999999</v>
      </c>
      <c r="T53" s="132">
        <v>23.810500000000001</v>
      </c>
      <c r="U53" s="132">
        <v>22.389299999999999</v>
      </c>
      <c r="V53" s="132">
        <v>11.9795</v>
      </c>
      <c r="W53" s="132">
        <v>7.2382999999999997</v>
      </c>
      <c r="X53" s="132">
        <v>8.0687999999999995</v>
      </c>
      <c r="Y53" s="132">
        <v>8.8427000000000007</v>
      </c>
      <c r="Z53" s="132">
        <v>4.7405999999999997</v>
      </c>
      <c r="AA53" s="132">
        <v>13.8139</v>
      </c>
      <c r="AB53" s="132">
        <v>18.695900000000002</v>
      </c>
      <c r="AC53" s="132">
        <v>7.8018999999999998</v>
      </c>
      <c r="AD53" s="133"/>
      <c r="AE53" s="133"/>
      <c r="AF53" s="133"/>
    </row>
    <row r="54" spans="1:32" hidden="1" outlineLevel="1">
      <c r="A54" s="9">
        <v>41852</v>
      </c>
      <c r="B54" s="132">
        <v>782932.26541234995</v>
      </c>
      <c r="C54" s="132">
        <v>413391.82767337002</v>
      </c>
      <c r="D54" s="132">
        <v>369540.43773897999</v>
      </c>
      <c r="E54" s="132">
        <v>215109.20412422001</v>
      </c>
      <c r="F54" s="132">
        <v>117301.45970485</v>
      </c>
      <c r="G54" s="132">
        <v>97807.744419370007</v>
      </c>
      <c r="H54" s="132">
        <v>206867.54556841002</v>
      </c>
      <c r="I54" s="132">
        <v>131614.66462302001</v>
      </c>
      <c r="J54" s="132">
        <v>75252.880945390003</v>
      </c>
      <c r="K54" s="132">
        <v>438263.67022214999</v>
      </c>
      <c r="L54" s="132">
        <v>220980.5382979</v>
      </c>
      <c r="M54" s="132">
        <v>217283.13192425002</v>
      </c>
      <c r="N54" s="132">
        <v>13.3079</v>
      </c>
      <c r="O54" s="132">
        <v>16.337199999999999</v>
      </c>
      <c r="P54" s="132">
        <v>15.598800000000001</v>
      </c>
      <c r="Q54" s="132">
        <v>8.9481000000000002</v>
      </c>
      <c r="R54" s="132">
        <v>8.9619</v>
      </c>
      <c r="S54" s="132">
        <v>28.683800000000002</v>
      </c>
      <c r="T54" s="132">
        <v>28.781400000000001</v>
      </c>
      <c r="U54" s="132">
        <v>29.619</v>
      </c>
      <c r="V54" s="132">
        <v>15.5967</v>
      </c>
      <c r="W54" s="132">
        <v>10.3742</v>
      </c>
      <c r="X54" s="132">
        <v>7.8148999999999997</v>
      </c>
      <c r="Y54" s="132">
        <v>8.6056000000000008</v>
      </c>
      <c r="Z54" s="132">
        <v>3.9119999999999999</v>
      </c>
      <c r="AA54" s="132">
        <v>13.0829</v>
      </c>
      <c r="AB54" s="132">
        <v>18.290299999999998</v>
      </c>
      <c r="AC54" s="132">
        <v>7.8259999999999996</v>
      </c>
      <c r="AD54" s="133"/>
      <c r="AE54" s="133"/>
      <c r="AF54" s="133"/>
    </row>
    <row r="55" spans="1:32" hidden="1" outlineLevel="1" collapsed="1">
      <c r="A55" s="9">
        <v>41883</v>
      </c>
      <c r="B55" s="132">
        <v>756858.02188717003</v>
      </c>
      <c r="C55" s="132">
        <v>413282.60604293999</v>
      </c>
      <c r="D55" s="132">
        <v>343575.41584422998</v>
      </c>
      <c r="E55" s="132">
        <v>207799.35824261</v>
      </c>
      <c r="F55" s="132">
        <v>116562.98607557001</v>
      </c>
      <c r="G55" s="132">
        <v>91236.372167039997</v>
      </c>
      <c r="H55" s="132">
        <v>218295.42600474009</v>
      </c>
      <c r="I55" s="132">
        <v>149706.53576759002</v>
      </c>
      <c r="J55" s="132">
        <v>68588.890237150001</v>
      </c>
      <c r="K55" s="132">
        <v>410029.48555735016</v>
      </c>
      <c r="L55" s="132">
        <v>212693.25209957996</v>
      </c>
      <c r="M55" s="132">
        <v>197336.23345776999</v>
      </c>
      <c r="N55" s="132">
        <v>14.5792</v>
      </c>
      <c r="O55" s="132">
        <v>16.011600000000001</v>
      </c>
      <c r="P55" s="132">
        <v>15.3141</v>
      </c>
      <c r="Q55" s="132">
        <v>9.4710999999999999</v>
      </c>
      <c r="R55" s="132">
        <v>9.5142000000000007</v>
      </c>
      <c r="S55" s="132">
        <v>28.116800000000001</v>
      </c>
      <c r="T55" s="132">
        <v>28.197500000000002</v>
      </c>
      <c r="U55" s="132">
        <v>28.9649</v>
      </c>
      <c r="V55" s="132">
        <v>14.887600000000001</v>
      </c>
      <c r="W55" s="132">
        <v>9.8297000000000008</v>
      </c>
      <c r="X55" s="132">
        <v>7.8879999999999999</v>
      </c>
      <c r="Y55" s="132">
        <v>8.2448999999999995</v>
      </c>
      <c r="Z55" s="132">
        <v>5.6026999999999996</v>
      </c>
      <c r="AA55" s="132">
        <v>12.670500000000001</v>
      </c>
      <c r="AB55" s="132">
        <v>18.354900000000001</v>
      </c>
      <c r="AC55" s="132">
        <v>7.62</v>
      </c>
      <c r="AD55" s="133"/>
      <c r="AE55" s="133"/>
      <c r="AF55" s="133"/>
    </row>
    <row r="56" spans="1:32" hidden="1" outlineLevel="1" collapsed="1">
      <c r="A56" s="9">
        <v>41913</v>
      </c>
      <c r="B56" s="132">
        <v>752455.44743189996</v>
      </c>
      <c r="C56" s="132">
        <v>416000.49463949999</v>
      </c>
      <c r="D56" s="132">
        <v>336454.95279240003</v>
      </c>
      <c r="E56" s="132">
        <v>204818.69370336001</v>
      </c>
      <c r="F56" s="132">
        <v>115145.76556928</v>
      </c>
      <c r="G56" s="132">
        <v>89672.928134079993</v>
      </c>
      <c r="H56" s="132">
        <v>200774.43128047002</v>
      </c>
      <c r="I56" s="132">
        <v>131258.16505185998</v>
      </c>
      <c r="J56" s="132">
        <v>69516.266228609995</v>
      </c>
      <c r="K56" s="132">
        <v>401547.78789000993</v>
      </c>
      <c r="L56" s="132">
        <v>210425.51910591999</v>
      </c>
      <c r="M56" s="132">
        <v>191122.26878409</v>
      </c>
      <c r="N56" s="132">
        <v>13.597799999999999</v>
      </c>
      <c r="O56" s="132">
        <v>15.948600000000001</v>
      </c>
      <c r="P56" s="132">
        <v>15.5411</v>
      </c>
      <c r="Q56" s="132">
        <v>8.8154000000000003</v>
      </c>
      <c r="R56" s="132">
        <v>8.8255999999999997</v>
      </c>
      <c r="S56" s="132">
        <v>28.2559</v>
      </c>
      <c r="T56" s="132">
        <v>28.3901</v>
      </c>
      <c r="U56" s="132">
        <v>29.498799999999999</v>
      </c>
      <c r="V56" s="132">
        <v>19.310400000000001</v>
      </c>
      <c r="W56" s="132">
        <v>13.253</v>
      </c>
      <c r="X56" s="132">
        <v>7.9157000000000002</v>
      </c>
      <c r="Y56" s="132">
        <v>8.4986999999999995</v>
      </c>
      <c r="Z56" s="132">
        <v>4.3170999999999999</v>
      </c>
      <c r="AA56" s="132">
        <v>13.2418</v>
      </c>
      <c r="AB56" s="132">
        <v>18.295300000000001</v>
      </c>
      <c r="AC56" s="132">
        <v>7.9077999999999999</v>
      </c>
      <c r="AD56" s="133"/>
      <c r="AE56" s="133"/>
      <c r="AF56" s="133"/>
    </row>
    <row r="57" spans="1:32" hidden="1" outlineLevel="1" collapsed="1">
      <c r="A57" s="9">
        <v>41944</v>
      </c>
      <c r="B57" s="132">
        <v>769413.75686273002</v>
      </c>
      <c r="C57" s="132">
        <v>409805.49628447997</v>
      </c>
      <c r="D57" s="132">
        <v>359608.26057824999</v>
      </c>
      <c r="E57" s="132">
        <v>211621.22735808999</v>
      </c>
      <c r="F57" s="132">
        <v>112271.05244143</v>
      </c>
      <c r="G57" s="132">
        <v>99350.174916660006</v>
      </c>
      <c r="H57" s="132">
        <v>207926.58440129008</v>
      </c>
      <c r="I57" s="132">
        <v>129137.48322984998</v>
      </c>
      <c r="J57" s="132">
        <v>78789.101171440008</v>
      </c>
      <c r="K57" s="132">
        <v>419473.41178976005</v>
      </c>
      <c r="L57" s="132">
        <v>206035.81147339998</v>
      </c>
      <c r="M57" s="132">
        <v>213437.60031635995</v>
      </c>
      <c r="N57" s="132">
        <v>14.153700000000001</v>
      </c>
      <c r="O57" s="132">
        <v>16.653700000000001</v>
      </c>
      <c r="P57" s="132">
        <v>16.040400000000002</v>
      </c>
      <c r="Q57" s="132">
        <v>8.4643999999999995</v>
      </c>
      <c r="R57" s="132">
        <v>8.4797999999999991</v>
      </c>
      <c r="S57" s="132">
        <v>27.833200000000001</v>
      </c>
      <c r="T57" s="132">
        <v>28.1295</v>
      </c>
      <c r="U57" s="132">
        <v>28.848700000000001</v>
      </c>
      <c r="V57" s="132">
        <v>10.8833</v>
      </c>
      <c r="W57" s="132">
        <v>6.8723000000000001</v>
      </c>
      <c r="X57" s="132">
        <v>7.8320999999999996</v>
      </c>
      <c r="Y57" s="132">
        <v>8.1936999999999998</v>
      </c>
      <c r="Z57" s="132">
        <v>5.6669999999999998</v>
      </c>
      <c r="AA57" s="132">
        <v>12.753500000000001</v>
      </c>
      <c r="AB57" s="132">
        <v>18.613499999999998</v>
      </c>
      <c r="AC57" s="132">
        <v>7.7567000000000004</v>
      </c>
      <c r="AD57" s="133"/>
      <c r="AE57" s="133"/>
      <c r="AF57" s="133"/>
    </row>
    <row r="58" spans="1:32" hidden="1" outlineLevel="1" collapsed="1">
      <c r="A58" s="9">
        <v>41974</v>
      </c>
      <c r="B58" s="132">
        <v>778840.96029554005</v>
      </c>
      <c r="C58" s="132">
        <v>412939.27281390002</v>
      </c>
      <c r="D58" s="132">
        <v>365901.68748164002</v>
      </c>
      <c r="E58" s="132">
        <v>211214.97879940001</v>
      </c>
      <c r="F58" s="132">
        <v>110074.94183505001</v>
      </c>
      <c r="G58" s="132">
        <v>101140.03696435</v>
      </c>
      <c r="H58" s="132">
        <v>218724.39275888001</v>
      </c>
      <c r="I58" s="132">
        <v>136722.04662949999</v>
      </c>
      <c r="J58" s="132">
        <v>82002.346129380006</v>
      </c>
      <c r="K58" s="132">
        <v>418134.5514663299</v>
      </c>
      <c r="L58" s="132">
        <v>200859.34588110002</v>
      </c>
      <c r="M58" s="132">
        <v>217275.20558523003</v>
      </c>
      <c r="N58" s="132">
        <v>14.5284</v>
      </c>
      <c r="O58" s="132">
        <v>16.8644</v>
      </c>
      <c r="P58" s="132">
        <v>16.497900000000001</v>
      </c>
      <c r="Q58" s="132">
        <v>9.1495999999999995</v>
      </c>
      <c r="R58" s="132">
        <v>9.1766000000000005</v>
      </c>
      <c r="S58" s="132">
        <v>27.876300000000001</v>
      </c>
      <c r="T58" s="132">
        <v>27.947299999999998</v>
      </c>
      <c r="U58" s="132">
        <v>28.215399999999999</v>
      </c>
      <c r="V58" s="132">
        <v>13.2971</v>
      </c>
      <c r="W58" s="132">
        <v>9.8217999999999996</v>
      </c>
      <c r="X58" s="132">
        <v>7.6616999999999997</v>
      </c>
      <c r="Y58" s="132">
        <v>7.9539999999999997</v>
      </c>
      <c r="Z58" s="132">
        <v>5.1957000000000004</v>
      </c>
      <c r="AA58" s="132">
        <v>12.383699999999999</v>
      </c>
      <c r="AB58" s="132">
        <v>17.073799999999999</v>
      </c>
      <c r="AC58" s="132">
        <v>7.8296000000000001</v>
      </c>
      <c r="AD58" s="133"/>
      <c r="AE58" s="133"/>
      <c r="AF58" s="133"/>
    </row>
    <row r="59" spans="1:32" hidden="1" outlineLevel="1" collapsed="1">
      <c r="A59" s="9">
        <v>42005</v>
      </c>
      <c r="B59" s="132">
        <v>778154.08546475996</v>
      </c>
      <c r="C59" s="132">
        <v>411106.00523334998</v>
      </c>
      <c r="D59" s="132">
        <v>367048.08023140999</v>
      </c>
      <c r="E59" s="132">
        <v>211841.6593193</v>
      </c>
      <c r="F59" s="132">
        <v>109426.94380738</v>
      </c>
      <c r="G59" s="132">
        <v>102414.71551192</v>
      </c>
      <c r="H59" s="132">
        <v>216940.39162762999</v>
      </c>
      <c r="I59" s="132">
        <v>136600.34013940001</v>
      </c>
      <c r="J59" s="132">
        <v>80340.05148822999</v>
      </c>
      <c r="K59" s="132">
        <v>410376.58803545003</v>
      </c>
      <c r="L59" s="132">
        <v>196136.92152367003</v>
      </c>
      <c r="M59" s="132">
        <v>214239.66651178003</v>
      </c>
      <c r="N59" s="132">
        <v>14.3965</v>
      </c>
      <c r="O59" s="132">
        <v>17.052600000000002</v>
      </c>
      <c r="P59" s="132">
        <v>16.5077</v>
      </c>
      <c r="Q59" s="132">
        <v>8.4606999999999992</v>
      </c>
      <c r="R59" s="132">
        <v>8.4745000000000008</v>
      </c>
      <c r="S59" s="132">
        <v>27.260999999999999</v>
      </c>
      <c r="T59" s="132">
        <v>27.643899999999999</v>
      </c>
      <c r="U59" s="132">
        <v>27.600200000000001</v>
      </c>
      <c r="V59" s="132">
        <v>12.0624</v>
      </c>
      <c r="W59" s="132">
        <v>11.315099999999999</v>
      </c>
      <c r="X59" s="132">
        <v>6.0303000000000004</v>
      </c>
      <c r="Y59" s="132">
        <v>6.0698999999999996</v>
      </c>
      <c r="Z59" s="132">
        <v>5.6573000000000002</v>
      </c>
      <c r="AA59" s="132">
        <v>12.5425</v>
      </c>
      <c r="AB59" s="132">
        <v>17.241499999999998</v>
      </c>
      <c r="AC59" s="132">
        <v>8.0576000000000008</v>
      </c>
      <c r="AD59" s="133"/>
      <c r="AE59" s="133"/>
      <c r="AF59" s="133"/>
    </row>
    <row r="60" spans="1:32" hidden="1" outlineLevel="1" collapsed="1">
      <c r="A60" s="9">
        <v>42036</v>
      </c>
      <c r="B60" s="132">
        <v>1017550.66037137</v>
      </c>
      <c r="C60" s="132">
        <v>403278.44158871</v>
      </c>
      <c r="D60" s="132">
        <v>614272.21878265997</v>
      </c>
      <c r="E60" s="132">
        <v>281189.56427849998</v>
      </c>
      <c r="F60" s="132">
        <v>108491.38470136</v>
      </c>
      <c r="G60" s="132">
        <v>172698.17957713999</v>
      </c>
      <c r="H60" s="132">
        <v>276891.81056388991</v>
      </c>
      <c r="I60" s="132">
        <v>138600.66982375999</v>
      </c>
      <c r="J60" s="132">
        <v>138291.14074013001</v>
      </c>
      <c r="K60" s="132">
        <v>536222.9710163601</v>
      </c>
      <c r="L60" s="132">
        <v>188544.88948506996</v>
      </c>
      <c r="M60" s="132">
        <v>347678.08153129008</v>
      </c>
      <c r="N60" s="132">
        <v>14.8124</v>
      </c>
      <c r="O60" s="132">
        <v>18.714600000000001</v>
      </c>
      <c r="P60" s="132">
        <v>18.424900000000001</v>
      </c>
      <c r="Q60" s="132">
        <v>8.7472999999999992</v>
      </c>
      <c r="R60" s="132">
        <v>8.7544000000000004</v>
      </c>
      <c r="S60" s="132">
        <v>26.189699999999998</v>
      </c>
      <c r="T60" s="132">
        <v>26.339200000000002</v>
      </c>
      <c r="U60" s="132">
        <v>25.277699999999999</v>
      </c>
      <c r="V60" s="132">
        <v>14.4377</v>
      </c>
      <c r="W60" s="132">
        <v>10.3765</v>
      </c>
      <c r="X60" s="132">
        <v>6.9762000000000004</v>
      </c>
      <c r="Y60" s="132">
        <v>7.3208000000000002</v>
      </c>
      <c r="Z60" s="132">
        <v>5.3757999999999999</v>
      </c>
      <c r="AA60" s="132">
        <v>10.9223</v>
      </c>
      <c r="AB60" s="132">
        <v>16.5655</v>
      </c>
      <c r="AC60" s="132">
        <v>7.5208000000000004</v>
      </c>
      <c r="AD60" s="133"/>
      <c r="AE60" s="133"/>
      <c r="AF60" s="133"/>
    </row>
    <row r="61" spans="1:32" hidden="1" outlineLevel="1" collapsed="1">
      <c r="A61" s="9">
        <v>42064</v>
      </c>
      <c r="B61" s="132">
        <v>900508.71092691994</v>
      </c>
      <c r="C61" s="132">
        <v>390574.26554314001</v>
      </c>
      <c r="D61" s="132">
        <v>509934.44538378</v>
      </c>
      <c r="E61" s="132">
        <v>249381.13861657999</v>
      </c>
      <c r="F61" s="132">
        <v>107471.18982604</v>
      </c>
      <c r="G61" s="132">
        <v>141909.94879053999</v>
      </c>
      <c r="H61" s="132">
        <v>246459.22523960003</v>
      </c>
      <c r="I61" s="132">
        <v>137853.64334774</v>
      </c>
      <c r="J61" s="132">
        <v>108605.58189185997</v>
      </c>
      <c r="K61" s="132">
        <v>455240.14519513992</v>
      </c>
      <c r="L61" s="132">
        <v>181551.27971673998</v>
      </c>
      <c r="M61" s="132">
        <v>273688.86547840002</v>
      </c>
      <c r="N61" s="132">
        <v>15.782299999999999</v>
      </c>
      <c r="O61" s="132">
        <v>23.369599999999998</v>
      </c>
      <c r="P61" s="132">
        <v>23.705200000000001</v>
      </c>
      <c r="Q61" s="132">
        <v>7.2922000000000002</v>
      </c>
      <c r="R61" s="132">
        <v>7.3007999999999997</v>
      </c>
      <c r="S61" s="132">
        <v>26.045500000000001</v>
      </c>
      <c r="T61" s="132">
        <v>26.1736</v>
      </c>
      <c r="U61" s="132">
        <v>24.716000000000001</v>
      </c>
      <c r="V61" s="132">
        <v>15.105600000000001</v>
      </c>
      <c r="W61" s="132">
        <v>11.9482</v>
      </c>
      <c r="X61" s="132">
        <v>10.036</v>
      </c>
      <c r="Y61" s="132">
        <v>11.1668</v>
      </c>
      <c r="Z61" s="132">
        <v>4.5392999999999999</v>
      </c>
      <c r="AA61" s="132">
        <v>12.0143</v>
      </c>
      <c r="AB61" s="132">
        <v>17.665400000000002</v>
      </c>
      <c r="AC61" s="132">
        <v>7.8662000000000001</v>
      </c>
      <c r="AD61" s="133"/>
      <c r="AE61" s="133"/>
      <c r="AF61" s="133"/>
    </row>
    <row r="62" spans="1:32" hidden="1" outlineLevel="1" collapsed="1">
      <c r="A62" s="9">
        <v>42095</v>
      </c>
      <c r="B62" s="132">
        <v>841940.10239265999</v>
      </c>
      <c r="C62" s="132">
        <v>389739.58106373</v>
      </c>
      <c r="D62" s="132">
        <v>452200.52132892999</v>
      </c>
      <c r="E62" s="132">
        <v>233481.34146975001</v>
      </c>
      <c r="F62" s="132">
        <v>107283.62114473</v>
      </c>
      <c r="G62" s="132">
        <v>126197.72032502</v>
      </c>
      <c r="H62" s="132">
        <v>231329.52875325998</v>
      </c>
      <c r="I62" s="132">
        <v>136386.61036741995</v>
      </c>
      <c r="J62" s="132">
        <v>94942.918385839992</v>
      </c>
      <c r="K62" s="132">
        <v>427472.23432669992</v>
      </c>
      <c r="L62" s="132">
        <v>186474.08205731004</v>
      </c>
      <c r="M62" s="132">
        <v>240998.15226938998</v>
      </c>
      <c r="N62" s="132">
        <v>18.2818</v>
      </c>
      <c r="O62" s="132">
        <v>23.755800000000001</v>
      </c>
      <c r="P62" s="132">
        <v>23.725000000000001</v>
      </c>
      <c r="Q62" s="132">
        <v>8.9238</v>
      </c>
      <c r="R62" s="132">
        <v>8.9382000000000001</v>
      </c>
      <c r="S62" s="132">
        <v>26.942399999999999</v>
      </c>
      <c r="T62" s="132">
        <v>27.0349</v>
      </c>
      <c r="U62" s="132">
        <v>25.725300000000001</v>
      </c>
      <c r="V62" s="132">
        <v>14.5549</v>
      </c>
      <c r="W62" s="132">
        <v>10.8367</v>
      </c>
      <c r="X62" s="132">
        <v>12.9002</v>
      </c>
      <c r="Y62" s="132">
        <v>14.0806</v>
      </c>
      <c r="Z62" s="132">
        <v>4.1124999999999998</v>
      </c>
      <c r="AA62" s="132">
        <v>13.945600000000001</v>
      </c>
      <c r="AB62" s="132">
        <v>19.8902</v>
      </c>
      <c r="AC62" s="132">
        <v>8.9253999999999998</v>
      </c>
      <c r="AD62" s="133"/>
      <c r="AE62" s="133"/>
      <c r="AF62" s="133"/>
    </row>
    <row r="63" spans="1:32" hidden="1" outlineLevel="1" collapsed="1">
      <c r="A63" s="9">
        <v>42125</v>
      </c>
      <c r="B63" s="132">
        <v>812316.84233600996</v>
      </c>
      <c r="C63" s="132">
        <v>370956.62926329998</v>
      </c>
      <c r="D63" s="132">
        <v>441360.21307270997</v>
      </c>
      <c r="E63" s="132">
        <v>204156.69154251</v>
      </c>
      <c r="F63" s="132">
        <v>103196.34308041001</v>
      </c>
      <c r="G63" s="132">
        <v>100960.3484621</v>
      </c>
      <c r="H63" s="132">
        <v>231882.91404358996</v>
      </c>
      <c r="I63" s="132">
        <v>137964.08452504</v>
      </c>
      <c r="J63" s="132">
        <v>93918.829518550017</v>
      </c>
      <c r="K63" s="132">
        <v>412281.57122872997</v>
      </c>
      <c r="L63" s="132">
        <v>183131.94891775001</v>
      </c>
      <c r="M63" s="132">
        <v>229149.62231098002</v>
      </c>
      <c r="N63" s="132">
        <v>18.165299999999998</v>
      </c>
      <c r="O63" s="132">
        <v>23.412299999999998</v>
      </c>
      <c r="P63" s="132">
        <v>23.1755</v>
      </c>
      <c r="Q63" s="132">
        <v>9.6951999999999998</v>
      </c>
      <c r="R63" s="132">
        <v>9.7407000000000004</v>
      </c>
      <c r="S63" s="132">
        <v>28.003399999999999</v>
      </c>
      <c r="T63" s="132">
        <v>28.332599999999999</v>
      </c>
      <c r="U63" s="132">
        <v>27.358499999999999</v>
      </c>
      <c r="V63" s="132">
        <v>14.6469</v>
      </c>
      <c r="W63" s="132">
        <v>13.3454</v>
      </c>
      <c r="X63" s="132">
        <v>13.789099999999999</v>
      </c>
      <c r="Y63" s="132">
        <v>14.541</v>
      </c>
      <c r="Z63" s="132">
        <v>5.1531000000000002</v>
      </c>
      <c r="AA63" s="132">
        <v>14.126099999999999</v>
      </c>
      <c r="AB63" s="132">
        <v>19.338000000000001</v>
      </c>
      <c r="AC63" s="132">
        <v>8.9116</v>
      </c>
      <c r="AD63" s="133"/>
      <c r="AE63" s="133"/>
      <c r="AF63" s="133"/>
    </row>
    <row r="64" spans="1:32" hidden="1" outlineLevel="1" collapsed="1">
      <c r="A64" s="9">
        <v>42156</v>
      </c>
      <c r="B64" s="132">
        <v>811459.42346132</v>
      </c>
      <c r="C64" s="132">
        <v>370436.99355930998</v>
      </c>
      <c r="D64" s="132">
        <v>441022.42990201002</v>
      </c>
      <c r="E64" s="132">
        <v>203277.46851703001</v>
      </c>
      <c r="F64" s="132">
        <v>102735.25714977</v>
      </c>
      <c r="G64" s="132">
        <v>100542.21136726</v>
      </c>
      <c r="H64" s="132">
        <v>240037.79178308998</v>
      </c>
      <c r="I64" s="132">
        <v>145978.72998241999</v>
      </c>
      <c r="J64" s="132">
        <v>94059.061800670024</v>
      </c>
      <c r="K64" s="132">
        <v>411167.14658430009</v>
      </c>
      <c r="L64" s="132">
        <v>186261.81290393003</v>
      </c>
      <c r="M64" s="132">
        <v>224905.33368037001</v>
      </c>
      <c r="N64" s="132">
        <v>17.5503</v>
      </c>
      <c r="O64" s="132">
        <v>22.152100000000001</v>
      </c>
      <c r="P64" s="132">
        <v>21.622800000000002</v>
      </c>
      <c r="Q64" s="132">
        <v>9.2640999999999991</v>
      </c>
      <c r="R64" s="132">
        <v>9.2942999999999998</v>
      </c>
      <c r="S64" s="132">
        <v>28.3596</v>
      </c>
      <c r="T64" s="132">
        <v>28.482399999999998</v>
      </c>
      <c r="U64" s="132">
        <v>27.067799999999998</v>
      </c>
      <c r="V64" s="132">
        <v>14.6417</v>
      </c>
      <c r="W64" s="132">
        <v>9.3661999999999992</v>
      </c>
      <c r="X64" s="132">
        <v>13.5656</v>
      </c>
      <c r="Y64" s="132">
        <v>14.2666</v>
      </c>
      <c r="Z64" s="132">
        <v>4.8023999999999996</v>
      </c>
      <c r="AA64" s="132">
        <v>13.1341</v>
      </c>
      <c r="AB64" s="132">
        <v>18.644200000000001</v>
      </c>
      <c r="AC64" s="132">
        <v>7.9626999999999999</v>
      </c>
      <c r="AD64" s="133"/>
      <c r="AE64" s="133"/>
      <c r="AF64" s="133"/>
    </row>
    <row r="65" spans="1:32" hidden="1" outlineLevel="1" collapsed="1">
      <c r="A65" s="9">
        <v>42186</v>
      </c>
      <c r="B65" s="132">
        <v>821709.46116627997</v>
      </c>
      <c r="C65" s="132">
        <v>369784.78991237999</v>
      </c>
      <c r="D65" s="132">
        <v>451924.67125389999</v>
      </c>
      <c r="E65" s="132">
        <v>203322.46218857</v>
      </c>
      <c r="F65" s="132">
        <v>101221.19511814001</v>
      </c>
      <c r="G65" s="132">
        <v>102101.26707043</v>
      </c>
      <c r="H65" s="132">
        <v>243235.07591857997</v>
      </c>
      <c r="I65" s="132">
        <v>148591.38227212999</v>
      </c>
      <c r="J65" s="132">
        <v>94643.693646450003</v>
      </c>
      <c r="K65" s="132">
        <v>403887.21152046998</v>
      </c>
      <c r="L65" s="132">
        <v>181663.12178412999</v>
      </c>
      <c r="M65" s="132">
        <v>222224.08973633999</v>
      </c>
      <c r="N65" s="132">
        <v>17.555399999999999</v>
      </c>
      <c r="O65" s="132">
        <v>21.512599999999999</v>
      </c>
      <c r="P65" s="132">
        <v>20.839300000000001</v>
      </c>
      <c r="Q65" s="132">
        <v>8.5173000000000005</v>
      </c>
      <c r="R65" s="132">
        <v>8.5239999999999991</v>
      </c>
      <c r="S65" s="132">
        <v>28.763999999999999</v>
      </c>
      <c r="T65" s="132">
        <v>28.917100000000001</v>
      </c>
      <c r="U65" s="132">
        <v>27.861599999999999</v>
      </c>
      <c r="V65" s="132">
        <v>16.0595</v>
      </c>
      <c r="W65" s="132">
        <v>12.505699999999999</v>
      </c>
      <c r="X65" s="132">
        <v>13.252000000000001</v>
      </c>
      <c r="Y65" s="132">
        <v>13.952400000000001</v>
      </c>
      <c r="Z65" s="132">
        <v>4.5479000000000003</v>
      </c>
      <c r="AA65" s="132">
        <v>12.501200000000001</v>
      </c>
      <c r="AB65" s="132">
        <v>17.806999999999999</v>
      </c>
      <c r="AC65" s="132">
        <v>7.4682000000000004</v>
      </c>
      <c r="AD65" s="133"/>
      <c r="AE65" s="133"/>
      <c r="AF65" s="133"/>
    </row>
    <row r="66" spans="1:32" hidden="1" outlineLevel="1" collapsed="1">
      <c r="A66" s="9">
        <v>42217</v>
      </c>
      <c r="B66" s="132">
        <v>813482.57033859997</v>
      </c>
      <c r="C66" s="132">
        <v>374798.71693524998</v>
      </c>
      <c r="D66" s="132">
        <v>438683.85340334999</v>
      </c>
      <c r="E66" s="132">
        <v>200333.83497376999</v>
      </c>
      <c r="F66" s="132">
        <v>101043.46197888</v>
      </c>
      <c r="G66" s="132">
        <v>99290.37299489</v>
      </c>
      <c r="H66" s="132">
        <v>237764.66415164003</v>
      </c>
      <c r="I66" s="132">
        <v>149037.41439094002</v>
      </c>
      <c r="J66" s="132">
        <v>88727.249760700011</v>
      </c>
      <c r="K66" s="132">
        <v>397033.59114749008</v>
      </c>
      <c r="L66" s="132">
        <v>180848.39651989998</v>
      </c>
      <c r="M66" s="132">
        <v>216185.19462758998</v>
      </c>
      <c r="N66" s="132">
        <v>17.416699999999999</v>
      </c>
      <c r="O66" s="132">
        <v>21.5945</v>
      </c>
      <c r="P66" s="132">
        <v>20.8188</v>
      </c>
      <c r="Q66" s="132">
        <v>8.5152999999999999</v>
      </c>
      <c r="R66" s="132">
        <v>8.5505999999999993</v>
      </c>
      <c r="S66" s="132">
        <v>29.186299999999999</v>
      </c>
      <c r="T66" s="132">
        <v>29.251999999999999</v>
      </c>
      <c r="U66" s="132">
        <v>28.1038</v>
      </c>
      <c r="V66" s="132">
        <v>20.485900000000001</v>
      </c>
      <c r="W66" s="132">
        <v>13.2415</v>
      </c>
      <c r="X66" s="132">
        <v>12.122999999999999</v>
      </c>
      <c r="Y66" s="132">
        <v>12.805199999999999</v>
      </c>
      <c r="Z66" s="132">
        <v>3.6808000000000001</v>
      </c>
      <c r="AA66" s="132">
        <v>12.0288</v>
      </c>
      <c r="AB66" s="132">
        <v>17.39</v>
      </c>
      <c r="AC66" s="132">
        <v>7.1317000000000004</v>
      </c>
      <c r="AD66" s="133"/>
      <c r="AE66" s="133"/>
      <c r="AF66" s="133"/>
    </row>
    <row r="67" spans="1:32" hidden="1" outlineLevel="1" collapsed="1">
      <c r="A67" s="9">
        <v>42248</v>
      </c>
      <c r="B67" s="132">
        <v>791846.17255016998</v>
      </c>
      <c r="C67" s="132">
        <v>363955.23142804002</v>
      </c>
      <c r="D67" s="132">
        <v>427890.94112213003</v>
      </c>
      <c r="E67" s="132">
        <v>173520.12698736999</v>
      </c>
      <c r="F67" s="132">
        <v>82677.837224649993</v>
      </c>
      <c r="G67" s="132">
        <v>90842.28976272</v>
      </c>
      <c r="H67" s="132">
        <v>247677.82984767997</v>
      </c>
      <c r="I67" s="132">
        <v>153684.58603588998</v>
      </c>
      <c r="J67" s="132">
        <v>93993.243811789987</v>
      </c>
      <c r="K67" s="132">
        <v>382118.18605366</v>
      </c>
      <c r="L67" s="132">
        <v>177449.43758177001</v>
      </c>
      <c r="M67" s="132">
        <v>204668.74847188999</v>
      </c>
      <c r="N67" s="132">
        <v>17.989899999999999</v>
      </c>
      <c r="O67" s="132">
        <v>21.6569</v>
      </c>
      <c r="P67" s="132">
        <v>20.680099999999999</v>
      </c>
      <c r="Q67" s="132">
        <v>10.331799999999999</v>
      </c>
      <c r="R67" s="132">
        <v>10.430300000000001</v>
      </c>
      <c r="S67" s="132">
        <v>29.322099999999999</v>
      </c>
      <c r="T67" s="132">
        <v>29.407</v>
      </c>
      <c r="U67" s="132">
        <v>28.347899999999999</v>
      </c>
      <c r="V67" s="132">
        <v>16.272300000000001</v>
      </c>
      <c r="W67" s="132">
        <v>7.8226000000000004</v>
      </c>
      <c r="X67" s="132">
        <v>12.2712</v>
      </c>
      <c r="Y67" s="132">
        <v>12.7096</v>
      </c>
      <c r="Z67" s="132">
        <v>4.4843000000000002</v>
      </c>
      <c r="AA67" s="132">
        <v>11.499599999999999</v>
      </c>
      <c r="AB67" s="132">
        <v>17.523900000000001</v>
      </c>
      <c r="AC67" s="132">
        <v>6.8193000000000001</v>
      </c>
      <c r="AD67" s="133"/>
      <c r="AE67" s="133"/>
      <c r="AF67" s="133"/>
    </row>
    <row r="68" spans="1:32" hidden="1" outlineLevel="1" collapsed="1">
      <c r="A68" s="9">
        <v>42278</v>
      </c>
      <c r="B68" s="132">
        <v>817375.28602589003</v>
      </c>
      <c r="C68" s="132">
        <v>365737.44979296002</v>
      </c>
      <c r="D68" s="132">
        <v>451637.83623293001</v>
      </c>
      <c r="E68" s="132">
        <v>177547.67318851</v>
      </c>
      <c r="F68" s="132">
        <v>82296.419658960003</v>
      </c>
      <c r="G68" s="132">
        <v>95251.253529549998</v>
      </c>
      <c r="H68" s="132">
        <v>250266.77045242998</v>
      </c>
      <c r="I68" s="132">
        <v>155864.24437202001</v>
      </c>
      <c r="J68" s="132">
        <v>94402.526080409996</v>
      </c>
      <c r="K68" s="132">
        <v>399534.38061346998</v>
      </c>
      <c r="L68" s="132">
        <v>182882.35218800997</v>
      </c>
      <c r="M68" s="132">
        <v>216652.02842545998</v>
      </c>
      <c r="N68" s="132">
        <v>17.3718</v>
      </c>
      <c r="O68" s="132">
        <v>21.274100000000001</v>
      </c>
      <c r="P68" s="132">
        <v>20.3521</v>
      </c>
      <c r="Q68" s="132">
        <v>8.7603000000000009</v>
      </c>
      <c r="R68" s="132">
        <v>8.8104999999999993</v>
      </c>
      <c r="S68" s="132">
        <v>30.367000000000001</v>
      </c>
      <c r="T68" s="132">
        <v>30.587599999999998</v>
      </c>
      <c r="U68" s="132">
        <v>29.3797</v>
      </c>
      <c r="V68" s="132">
        <v>11.6973</v>
      </c>
      <c r="W68" s="132">
        <v>8.5983000000000001</v>
      </c>
      <c r="X68" s="132">
        <v>11.8207</v>
      </c>
      <c r="Y68" s="132">
        <v>12.269</v>
      </c>
      <c r="Z68" s="132">
        <v>4.1623000000000001</v>
      </c>
      <c r="AA68" s="132">
        <v>11.713800000000001</v>
      </c>
      <c r="AB68" s="132">
        <v>17.085100000000001</v>
      </c>
      <c r="AC68" s="132">
        <v>6.7378</v>
      </c>
      <c r="AD68" s="133"/>
      <c r="AE68" s="133"/>
      <c r="AF68" s="133"/>
    </row>
    <row r="69" spans="1:32" hidden="1" outlineLevel="1" collapsed="1">
      <c r="A69" s="9">
        <v>42309</v>
      </c>
      <c r="B69" s="132">
        <v>836026.13112697995</v>
      </c>
      <c r="C69" s="132">
        <v>365676.43233395001</v>
      </c>
      <c r="D69" s="132">
        <v>470349.69879302999</v>
      </c>
      <c r="E69" s="132">
        <v>182527.15290583001</v>
      </c>
      <c r="F69" s="132">
        <v>82452.835950670007</v>
      </c>
      <c r="G69" s="132">
        <v>100074.31695516</v>
      </c>
      <c r="H69" s="132">
        <v>255562.41793809997</v>
      </c>
      <c r="I69" s="132">
        <v>155896.78392744003</v>
      </c>
      <c r="J69" s="132">
        <v>99665.634010659996</v>
      </c>
      <c r="K69" s="132">
        <v>405080.00204863009</v>
      </c>
      <c r="L69" s="132">
        <v>184074.05624431995</v>
      </c>
      <c r="M69" s="132">
        <v>221005.94580430994</v>
      </c>
      <c r="N69" s="132">
        <v>17.114000000000001</v>
      </c>
      <c r="O69" s="132">
        <v>21.223400000000002</v>
      </c>
      <c r="P69" s="132">
        <v>20.197700000000001</v>
      </c>
      <c r="Q69" s="132">
        <v>9.3893000000000004</v>
      </c>
      <c r="R69" s="132">
        <v>9.4074000000000009</v>
      </c>
      <c r="S69" s="132">
        <v>30.191600000000001</v>
      </c>
      <c r="T69" s="132">
        <v>30.320599999999999</v>
      </c>
      <c r="U69" s="132">
        <v>29.450399999999998</v>
      </c>
      <c r="V69" s="132">
        <v>13.863</v>
      </c>
      <c r="W69" s="132">
        <v>7.3395000000000001</v>
      </c>
      <c r="X69" s="132">
        <v>11.3507</v>
      </c>
      <c r="Y69" s="132">
        <v>11.669600000000001</v>
      </c>
      <c r="Z69" s="132">
        <v>5.1444999999999999</v>
      </c>
      <c r="AA69" s="132">
        <v>11.342599999999999</v>
      </c>
      <c r="AB69" s="132">
        <v>16.8188</v>
      </c>
      <c r="AC69" s="132">
        <v>6.5016999999999996</v>
      </c>
      <c r="AD69" s="133"/>
      <c r="AE69" s="133"/>
      <c r="AF69" s="133"/>
    </row>
    <row r="70" spans="1:32" hidden="1" outlineLevel="1" collapsed="1">
      <c r="A70" s="9">
        <v>42339</v>
      </c>
      <c r="B70" s="132">
        <v>787795.15709313995</v>
      </c>
      <c r="C70" s="132">
        <v>338621.02937339002</v>
      </c>
      <c r="D70" s="132">
        <v>449174.12771974999</v>
      </c>
      <c r="E70" s="132">
        <v>174868.68097669</v>
      </c>
      <c r="F70" s="132">
        <v>80051.165590529999</v>
      </c>
      <c r="G70" s="132">
        <v>94817.515386159997</v>
      </c>
      <c r="H70" s="132">
        <v>265447.56507448002</v>
      </c>
      <c r="I70" s="132">
        <v>169079.92680220999</v>
      </c>
      <c r="J70" s="132">
        <v>96367.638272269978</v>
      </c>
      <c r="K70" s="132">
        <v>410895.48524955002</v>
      </c>
      <c r="L70" s="132">
        <v>198876.49731332995</v>
      </c>
      <c r="M70" s="132">
        <v>212018.98793622002</v>
      </c>
      <c r="N70" s="132">
        <v>17.671800000000001</v>
      </c>
      <c r="O70" s="132">
        <v>20.757999999999999</v>
      </c>
      <c r="P70" s="132">
        <v>19.9359</v>
      </c>
      <c r="Q70" s="132">
        <v>8.9541000000000004</v>
      </c>
      <c r="R70" s="132">
        <v>9.0070999999999994</v>
      </c>
      <c r="S70" s="132">
        <v>27.375699999999998</v>
      </c>
      <c r="T70" s="132">
        <v>27.493099999999998</v>
      </c>
      <c r="U70" s="132">
        <v>26.062899999999999</v>
      </c>
      <c r="V70" s="132">
        <v>11.179500000000001</v>
      </c>
      <c r="W70" s="132">
        <v>8.4047000000000001</v>
      </c>
      <c r="X70" s="132">
        <v>10.2547</v>
      </c>
      <c r="Y70" s="132">
        <v>10.6616</v>
      </c>
      <c r="Z70" s="132">
        <v>4.3422000000000001</v>
      </c>
      <c r="AA70" s="132">
        <v>11.269600000000001</v>
      </c>
      <c r="AB70" s="132">
        <v>16.6995</v>
      </c>
      <c r="AC70" s="132">
        <v>6.4715999999999996</v>
      </c>
      <c r="AD70" s="133"/>
      <c r="AE70" s="133"/>
      <c r="AF70" s="133"/>
    </row>
    <row r="71" spans="1:32" hidden="1" outlineLevel="1" collapsed="1">
      <c r="A71" s="9">
        <v>42370</v>
      </c>
      <c r="B71" s="132">
        <v>808208.21965617</v>
      </c>
      <c r="C71" s="132">
        <v>338257.35469120002</v>
      </c>
      <c r="D71" s="132">
        <v>469950.86496496998</v>
      </c>
      <c r="E71" s="132">
        <v>178440.11103090999</v>
      </c>
      <c r="F71" s="132">
        <v>79814.796657600004</v>
      </c>
      <c r="G71" s="132">
        <v>98625.314373310001</v>
      </c>
      <c r="H71" s="132">
        <v>273812.59953176999</v>
      </c>
      <c r="I71" s="132">
        <v>171818.41022809001</v>
      </c>
      <c r="J71" s="132">
        <v>101994.18930367999</v>
      </c>
      <c r="K71" s="132">
        <v>414018.13332985004</v>
      </c>
      <c r="L71" s="132">
        <v>190883.90399077002</v>
      </c>
      <c r="M71" s="132">
        <v>223134.22933907999</v>
      </c>
      <c r="N71" s="132">
        <v>16.739000000000001</v>
      </c>
      <c r="O71" s="132">
        <v>20.380700000000001</v>
      </c>
      <c r="P71" s="132">
        <v>19.421800000000001</v>
      </c>
      <c r="Q71" s="132">
        <v>8.8394999999999992</v>
      </c>
      <c r="R71" s="132">
        <v>8.9186999999999994</v>
      </c>
      <c r="S71" s="132">
        <v>31.176600000000001</v>
      </c>
      <c r="T71" s="132">
        <v>31.327100000000002</v>
      </c>
      <c r="U71" s="132">
        <v>30.777100000000001</v>
      </c>
      <c r="V71" s="132">
        <v>14.793799999999999</v>
      </c>
      <c r="W71" s="132">
        <v>10.283899999999999</v>
      </c>
      <c r="X71" s="132">
        <v>9.7041000000000004</v>
      </c>
      <c r="Y71" s="132">
        <v>9.9990000000000006</v>
      </c>
      <c r="Z71" s="132">
        <v>3.9933999999999998</v>
      </c>
      <c r="AA71" s="132">
        <v>10.516299999999999</v>
      </c>
      <c r="AB71" s="132">
        <v>15.6126</v>
      </c>
      <c r="AC71" s="132">
        <v>6.0003000000000002</v>
      </c>
      <c r="AD71" s="133"/>
      <c r="AE71" s="133"/>
      <c r="AF71" s="133"/>
    </row>
    <row r="72" spans="1:32" hidden="1" outlineLevel="1" collapsed="1">
      <c r="A72" s="9">
        <v>42401</v>
      </c>
      <c r="B72" s="132">
        <v>841972.82575248997</v>
      </c>
      <c r="C72" s="132">
        <v>341574.32453217998</v>
      </c>
      <c r="D72" s="132">
        <v>500398.50122030999</v>
      </c>
      <c r="E72" s="132">
        <v>184457.79975616999</v>
      </c>
      <c r="F72" s="132">
        <v>80000.269801989998</v>
      </c>
      <c r="G72" s="132">
        <v>104457.52995418001</v>
      </c>
      <c r="H72" s="132">
        <v>281817.83501232002</v>
      </c>
      <c r="I72" s="132">
        <v>171815.98721478999</v>
      </c>
      <c r="J72" s="132">
        <v>110001.84779753</v>
      </c>
      <c r="K72" s="132">
        <v>429165.72573353001</v>
      </c>
      <c r="L72" s="132">
        <v>190389.27050881</v>
      </c>
      <c r="M72" s="132">
        <v>238776.45522472</v>
      </c>
      <c r="N72" s="132">
        <v>16.395199999999999</v>
      </c>
      <c r="O72" s="132">
        <v>20.249400000000001</v>
      </c>
      <c r="P72" s="132">
        <v>19.1965</v>
      </c>
      <c r="Q72" s="132">
        <v>8.7035999999999998</v>
      </c>
      <c r="R72" s="132">
        <v>8.7515000000000001</v>
      </c>
      <c r="S72" s="132">
        <v>29.511199999999999</v>
      </c>
      <c r="T72" s="132">
        <v>29.6374</v>
      </c>
      <c r="U72" s="132">
        <v>28.655000000000001</v>
      </c>
      <c r="V72" s="132">
        <v>10.612500000000001</v>
      </c>
      <c r="W72" s="132">
        <v>7.2031999999999998</v>
      </c>
      <c r="X72" s="132">
        <v>10.163399999999999</v>
      </c>
      <c r="Y72" s="132">
        <v>10.5587</v>
      </c>
      <c r="Z72" s="132">
        <v>3.3614000000000002</v>
      </c>
      <c r="AA72" s="132">
        <v>11.0814</v>
      </c>
      <c r="AB72" s="132">
        <v>17.229299999999999</v>
      </c>
      <c r="AC72" s="132">
        <v>6.3033999999999999</v>
      </c>
      <c r="AD72" s="133"/>
      <c r="AE72" s="133"/>
      <c r="AF72" s="133"/>
    </row>
    <row r="73" spans="1:32" hidden="1" outlineLevel="1" collapsed="1">
      <c r="A73" s="9">
        <v>42430</v>
      </c>
      <c r="B73" s="132">
        <v>821723.26090934</v>
      </c>
      <c r="C73" s="132">
        <v>338733.31442313001</v>
      </c>
      <c r="D73" s="132">
        <v>482989.94648620998</v>
      </c>
      <c r="E73" s="132">
        <v>176878.30547326</v>
      </c>
      <c r="F73" s="132">
        <v>79691.291599260003</v>
      </c>
      <c r="G73" s="132">
        <v>97187.013873999997</v>
      </c>
      <c r="H73" s="132">
        <v>278618.69514152996</v>
      </c>
      <c r="I73" s="132">
        <v>164140.24281934995</v>
      </c>
      <c r="J73" s="132">
        <v>114478.45232218002</v>
      </c>
      <c r="K73" s="132">
        <v>423704.56580996996</v>
      </c>
      <c r="L73" s="132">
        <v>193164.98697925001</v>
      </c>
      <c r="M73" s="132">
        <v>230539.57883071993</v>
      </c>
      <c r="N73" s="132">
        <v>16.523599999999998</v>
      </c>
      <c r="O73" s="132">
        <v>20.554300000000001</v>
      </c>
      <c r="P73" s="132">
        <v>19.613900000000001</v>
      </c>
      <c r="Q73" s="132">
        <v>8.8603000000000005</v>
      </c>
      <c r="R73" s="132">
        <v>8.8920999999999992</v>
      </c>
      <c r="S73" s="132">
        <v>30.131699999999999</v>
      </c>
      <c r="T73" s="132">
        <v>30.275200000000002</v>
      </c>
      <c r="U73" s="132">
        <v>29.738800000000001</v>
      </c>
      <c r="V73" s="132">
        <v>12.5261</v>
      </c>
      <c r="W73" s="132">
        <v>8.0953999999999997</v>
      </c>
      <c r="X73" s="132">
        <v>11.5405</v>
      </c>
      <c r="Y73" s="132">
        <v>12.206</v>
      </c>
      <c r="Z73" s="132">
        <v>3.786</v>
      </c>
      <c r="AA73" s="132">
        <v>11.6851</v>
      </c>
      <c r="AB73" s="132">
        <v>17.279499999999999</v>
      </c>
      <c r="AC73" s="132">
        <v>6.4661</v>
      </c>
      <c r="AD73" s="133"/>
      <c r="AE73" s="133"/>
      <c r="AF73" s="133"/>
    </row>
    <row r="74" spans="1:32" hidden="1" outlineLevel="1" collapsed="1">
      <c r="A74" s="9">
        <v>42461</v>
      </c>
      <c r="B74" s="132">
        <v>802015.63475668</v>
      </c>
      <c r="C74" s="132">
        <v>336294.57058961998</v>
      </c>
      <c r="D74" s="132">
        <v>465721.06416706002</v>
      </c>
      <c r="E74" s="132">
        <v>170598.16983368999</v>
      </c>
      <c r="F74" s="132">
        <v>78576.680803419993</v>
      </c>
      <c r="G74" s="132">
        <v>92021.489030269993</v>
      </c>
      <c r="H74" s="132">
        <v>285303.53397803003</v>
      </c>
      <c r="I74" s="132">
        <v>169423.63493245997</v>
      </c>
      <c r="J74" s="132">
        <v>115879.89904557001</v>
      </c>
      <c r="K74" s="132">
        <v>419349.85728502006</v>
      </c>
      <c r="L74" s="132">
        <v>197228.63912054998</v>
      </c>
      <c r="M74" s="132">
        <v>222121.21816446999</v>
      </c>
      <c r="N74" s="132">
        <v>16.662099999999999</v>
      </c>
      <c r="O74" s="132">
        <v>21.194299999999998</v>
      </c>
      <c r="P74" s="132">
        <v>20.3383</v>
      </c>
      <c r="Q74" s="132">
        <v>9.0452999999999992</v>
      </c>
      <c r="R74" s="132">
        <v>9.0632999999999999</v>
      </c>
      <c r="S74" s="132">
        <v>29.698599999999999</v>
      </c>
      <c r="T74" s="132">
        <v>29.811</v>
      </c>
      <c r="U74" s="132">
        <v>29.103400000000001</v>
      </c>
      <c r="V74" s="132">
        <v>10.8163</v>
      </c>
      <c r="W74" s="132">
        <v>7.0462999999999996</v>
      </c>
      <c r="X74" s="132">
        <v>12.246</v>
      </c>
      <c r="Y74" s="132">
        <v>13.128</v>
      </c>
      <c r="Z74" s="132">
        <v>3.3052999999999999</v>
      </c>
      <c r="AA74" s="132">
        <v>11.9618</v>
      </c>
      <c r="AB74" s="132">
        <v>17.023499999999999</v>
      </c>
      <c r="AC74" s="132">
        <v>6.2061999999999999</v>
      </c>
      <c r="AD74" s="133"/>
      <c r="AE74" s="133"/>
      <c r="AF74" s="133"/>
    </row>
    <row r="75" spans="1:32" hidden="1" outlineLevel="1" collapsed="1">
      <c r="A75" s="9">
        <v>42491</v>
      </c>
      <c r="B75" s="132">
        <v>799483.96752641001</v>
      </c>
      <c r="C75" s="132">
        <v>336749.51642190001</v>
      </c>
      <c r="D75" s="132">
        <v>462734.45110450999</v>
      </c>
      <c r="E75" s="132">
        <v>169711.94608535999</v>
      </c>
      <c r="F75" s="132">
        <v>78804.863241159997</v>
      </c>
      <c r="G75" s="132">
        <v>90907.082844200006</v>
      </c>
      <c r="H75" s="132">
        <v>287919.16953124997</v>
      </c>
      <c r="I75" s="132">
        <v>177069.57458431998</v>
      </c>
      <c r="J75" s="132">
        <v>110849.59494692998</v>
      </c>
      <c r="K75" s="132">
        <v>419030.51304660016</v>
      </c>
      <c r="L75" s="132">
        <v>197478.24299735998</v>
      </c>
      <c r="M75" s="132">
        <v>221552.27004924003</v>
      </c>
      <c r="N75" s="132">
        <v>16.7654</v>
      </c>
      <c r="O75" s="132">
        <v>21.183800000000002</v>
      </c>
      <c r="P75" s="132">
        <v>20.317399999999999</v>
      </c>
      <c r="Q75" s="132">
        <v>9.0190999999999999</v>
      </c>
      <c r="R75" s="132">
        <v>9.0311000000000003</v>
      </c>
      <c r="S75" s="132">
        <v>31.668199999999999</v>
      </c>
      <c r="T75" s="132">
        <v>31.714300000000001</v>
      </c>
      <c r="U75" s="132">
        <v>32.145600000000002</v>
      </c>
      <c r="V75" s="132">
        <v>18.1694</v>
      </c>
      <c r="W75" s="132">
        <v>7.5183999999999997</v>
      </c>
      <c r="X75" s="132">
        <v>12.4651</v>
      </c>
      <c r="Y75" s="132">
        <v>13.128</v>
      </c>
      <c r="Z75" s="132">
        <v>2.9811000000000001</v>
      </c>
      <c r="AA75" s="132">
        <v>11.3308</v>
      </c>
      <c r="AB75" s="132">
        <v>16.290900000000001</v>
      </c>
      <c r="AC75" s="132">
        <v>5.7986000000000004</v>
      </c>
      <c r="AD75" s="133"/>
      <c r="AE75" s="133"/>
      <c r="AF75" s="133"/>
    </row>
    <row r="76" spans="1:32" hidden="1" outlineLevel="1" collapsed="1">
      <c r="A76" s="9">
        <v>42522</v>
      </c>
      <c r="B76" s="132">
        <v>779362.37075221003</v>
      </c>
      <c r="C76" s="132">
        <v>334394.33681682002</v>
      </c>
      <c r="D76" s="132">
        <v>444968.03393539001</v>
      </c>
      <c r="E76" s="132">
        <v>165611.3371256</v>
      </c>
      <c r="F76" s="132">
        <v>77737.552848299994</v>
      </c>
      <c r="G76" s="132">
        <v>87873.784277300001</v>
      </c>
      <c r="H76" s="132">
        <v>294641.05493541999</v>
      </c>
      <c r="I76" s="132">
        <v>178050.29702170996</v>
      </c>
      <c r="J76" s="132">
        <v>116590.75791371</v>
      </c>
      <c r="K76" s="132">
        <v>422448.56800773001</v>
      </c>
      <c r="L76" s="132">
        <v>203725.62582558001</v>
      </c>
      <c r="M76" s="132">
        <v>218722.94218215</v>
      </c>
      <c r="N76" s="132">
        <v>15.958500000000001</v>
      </c>
      <c r="O76" s="132">
        <v>20.402799999999999</v>
      </c>
      <c r="P76" s="132">
        <v>19.599499999999999</v>
      </c>
      <c r="Q76" s="132">
        <v>9.2599</v>
      </c>
      <c r="R76" s="132">
        <v>9.2720000000000002</v>
      </c>
      <c r="S76" s="132">
        <v>32.534799999999997</v>
      </c>
      <c r="T76" s="132">
        <v>32.608800000000002</v>
      </c>
      <c r="U76" s="132">
        <v>33.304699999999997</v>
      </c>
      <c r="V76" s="132">
        <v>16.422599999999999</v>
      </c>
      <c r="W76" s="132">
        <v>11.423299999999999</v>
      </c>
      <c r="X76" s="132">
        <v>11.612299999999999</v>
      </c>
      <c r="Y76" s="132">
        <v>12.1967</v>
      </c>
      <c r="Z76" s="132">
        <v>2.5537000000000001</v>
      </c>
      <c r="AA76" s="132">
        <v>10.4589</v>
      </c>
      <c r="AB76" s="132">
        <v>16.093</v>
      </c>
      <c r="AC76" s="132">
        <v>5.1516999999999999</v>
      </c>
      <c r="AD76" s="133"/>
      <c r="AE76" s="133"/>
      <c r="AF76" s="133"/>
    </row>
    <row r="77" spans="1:32" hidden="1" outlineLevel="1" collapsed="1">
      <c r="A77" s="9">
        <v>42552</v>
      </c>
      <c r="B77" s="132">
        <v>783991.90736717999</v>
      </c>
      <c r="C77" s="132">
        <v>341686.33485629997</v>
      </c>
      <c r="D77" s="132">
        <v>442305.57251088001</v>
      </c>
      <c r="E77" s="132">
        <v>161164.59014988001</v>
      </c>
      <c r="F77" s="132">
        <v>75908.457157280005</v>
      </c>
      <c r="G77" s="132">
        <v>85256.132992600003</v>
      </c>
      <c r="H77" s="132">
        <v>298831.06096155004</v>
      </c>
      <c r="I77" s="132">
        <v>182240.72983966995</v>
      </c>
      <c r="J77" s="132">
        <v>116590.33112187999</v>
      </c>
      <c r="K77" s="132">
        <v>421588.51156813995</v>
      </c>
      <c r="L77" s="132">
        <v>203347.93978100002</v>
      </c>
      <c r="M77" s="132">
        <v>218240.57178714001</v>
      </c>
      <c r="N77" s="132">
        <v>15.238799999999999</v>
      </c>
      <c r="O77" s="132">
        <v>18.177099999999999</v>
      </c>
      <c r="P77" s="132">
        <v>17.122499999999999</v>
      </c>
      <c r="Q77" s="132">
        <v>8.5923999999999996</v>
      </c>
      <c r="R77" s="132">
        <v>8.6029</v>
      </c>
      <c r="S77" s="132">
        <v>30.996200000000002</v>
      </c>
      <c r="T77" s="132">
        <v>31.010300000000001</v>
      </c>
      <c r="U77" s="132">
        <v>31.3413</v>
      </c>
      <c r="V77" s="132">
        <v>24.133600000000001</v>
      </c>
      <c r="W77" s="132">
        <v>9.7439</v>
      </c>
      <c r="X77" s="132">
        <v>10.443300000000001</v>
      </c>
      <c r="Y77" s="132">
        <v>10.966799999999999</v>
      </c>
      <c r="Z77" s="132">
        <v>2.6741000000000001</v>
      </c>
      <c r="AA77" s="132">
        <v>10.4046</v>
      </c>
      <c r="AB77" s="132">
        <v>15.348699999999999</v>
      </c>
      <c r="AC77" s="132">
        <v>5.0065</v>
      </c>
      <c r="AD77" s="133"/>
      <c r="AE77" s="133"/>
      <c r="AF77" s="133"/>
    </row>
    <row r="78" spans="1:32" hidden="1" outlineLevel="1" collapsed="1">
      <c r="A78" s="9">
        <v>42583</v>
      </c>
      <c r="B78" s="132">
        <v>807601.56701634999</v>
      </c>
      <c r="C78" s="132">
        <v>362760.66355167999</v>
      </c>
      <c r="D78" s="132">
        <v>444840.90346467</v>
      </c>
      <c r="E78" s="132">
        <v>164137.64186048001</v>
      </c>
      <c r="F78" s="132">
        <v>77218.623168260005</v>
      </c>
      <c r="G78" s="132">
        <v>86919.018692219994</v>
      </c>
      <c r="H78" s="132">
        <v>298323.10698776005</v>
      </c>
      <c r="I78" s="132">
        <v>176534.42863415001</v>
      </c>
      <c r="J78" s="132">
        <v>121788.67835361001</v>
      </c>
      <c r="K78" s="132">
        <v>426983.33925783995</v>
      </c>
      <c r="L78" s="132">
        <v>199671.95999696001</v>
      </c>
      <c r="M78" s="132">
        <v>227311.37926088003</v>
      </c>
      <c r="N78" s="132">
        <v>15.0701</v>
      </c>
      <c r="O78" s="132">
        <v>17.116900000000001</v>
      </c>
      <c r="P78" s="132">
        <v>16.051100000000002</v>
      </c>
      <c r="Q78" s="132">
        <v>8.4999000000000002</v>
      </c>
      <c r="R78" s="132">
        <v>8.4922000000000004</v>
      </c>
      <c r="S78" s="132">
        <v>30.639900000000001</v>
      </c>
      <c r="T78" s="132">
        <v>30.887899999999998</v>
      </c>
      <c r="U78" s="132">
        <v>31.297999999999998</v>
      </c>
      <c r="V78" s="132">
        <v>5.3902000000000001</v>
      </c>
      <c r="W78" s="132">
        <v>1.8118000000000001</v>
      </c>
      <c r="X78" s="132">
        <v>9.2065999999999999</v>
      </c>
      <c r="Y78" s="132">
        <v>9.7619000000000007</v>
      </c>
      <c r="Z78" s="132">
        <v>2.1888999999999998</v>
      </c>
      <c r="AA78" s="132">
        <v>9.5114000000000001</v>
      </c>
      <c r="AB78" s="132">
        <v>14.441000000000001</v>
      </c>
      <c r="AC78" s="132">
        <v>4.5738000000000003</v>
      </c>
      <c r="AD78" s="133"/>
      <c r="AE78" s="133"/>
      <c r="AF78" s="133"/>
    </row>
    <row r="79" spans="1:32" hidden="1" outlineLevel="1" collapsed="1">
      <c r="A79" s="9">
        <v>42614</v>
      </c>
      <c r="B79" s="132">
        <v>812080.32531599002</v>
      </c>
      <c r="C79" s="132">
        <v>368959.44371070003</v>
      </c>
      <c r="D79" s="132">
        <v>443120.88160528999</v>
      </c>
      <c r="E79" s="132">
        <v>163975.53593608999</v>
      </c>
      <c r="F79" s="132">
        <v>77287.336412119999</v>
      </c>
      <c r="G79" s="132">
        <v>86688.199523970005</v>
      </c>
      <c r="H79" s="132">
        <v>294808.31771666004</v>
      </c>
      <c r="I79" s="132">
        <v>174089.79604551999</v>
      </c>
      <c r="J79" s="132">
        <v>120718.52167114004</v>
      </c>
      <c r="K79" s="132">
        <v>433591.32958043006</v>
      </c>
      <c r="L79" s="132">
        <v>204190.05772626001</v>
      </c>
      <c r="M79" s="132">
        <v>229401.27185417002</v>
      </c>
      <c r="N79" s="132">
        <v>14.574</v>
      </c>
      <c r="O79" s="132">
        <v>16.9954</v>
      </c>
      <c r="P79" s="132">
        <v>15.917299999999999</v>
      </c>
      <c r="Q79" s="132">
        <v>8.3053000000000008</v>
      </c>
      <c r="R79" s="132">
        <v>8.3130000000000006</v>
      </c>
      <c r="S79" s="132">
        <v>30.6371</v>
      </c>
      <c r="T79" s="132">
        <v>30.696999999999999</v>
      </c>
      <c r="U79" s="132">
        <v>30.994299999999999</v>
      </c>
      <c r="V79" s="132">
        <v>20.5288</v>
      </c>
      <c r="W79" s="132">
        <v>10.3584</v>
      </c>
      <c r="X79" s="132">
        <v>9.7651000000000003</v>
      </c>
      <c r="Y79" s="132">
        <v>10.0969</v>
      </c>
      <c r="Z79" s="132">
        <v>3.5257000000000001</v>
      </c>
      <c r="AA79" s="132">
        <v>9.1587999999999994</v>
      </c>
      <c r="AB79" s="132">
        <v>14.0642</v>
      </c>
      <c r="AC79" s="132">
        <v>4.5773000000000001</v>
      </c>
      <c r="AD79" s="133"/>
      <c r="AE79" s="133"/>
      <c r="AF79" s="133"/>
    </row>
    <row r="80" spans="1:32" hidden="1" outlineLevel="1" collapsed="1">
      <c r="A80" s="9">
        <v>42644</v>
      </c>
      <c r="B80" s="132">
        <v>810118.42427995999</v>
      </c>
      <c r="C80" s="132">
        <v>392891.69650684</v>
      </c>
      <c r="D80" s="132">
        <v>417226.72777311999</v>
      </c>
      <c r="E80" s="132">
        <v>160996.33318918</v>
      </c>
      <c r="F80" s="132">
        <v>76874.586075209998</v>
      </c>
      <c r="G80" s="132">
        <v>84121.747113970006</v>
      </c>
      <c r="H80" s="132">
        <v>298179.17698900006</v>
      </c>
      <c r="I80" s="132">
        <v>182456.18724198002</v>
      </c>
      <c r="J80" s="132">
        <v>115722.98974701998</v>
      </c>
      <c r="K80" s="132">
        <v>430337.29319959995</v>
      </c>
      <c r="L80" s="132">
        <v>204240.1892393</v>
      </c>
      <c r="M80" s="132">
        <v>226097.10396030001</v>
      </c>
      <c r="N80" s="132">
        <v>13.2872</v>
      </c>
      <c r="O80" s="132">
        <v>14.398400000000001</v>
      </c>
      <c r="P80" s="132">
        <v>13.579800000000001</v>
      </c>
      <c r="Q80" s="132">
        <v>9.1119000000000003</v>
      </c>
      <c r="R80" s="132">
        <v>9.1306999999999992</v>
      </c>
      <c r="S80" s="132">
        <v>30.599399999999999</v>
      </c>
      <c r="T80" s="132">
        <v>30.613</v>
      </c>
      <c r="U80" s="132">
        <v>30.9239</v>
      </c>
      <c r="V80" s="132">
        <v>22.139700000000001</v>
      </c>
      <c r="W80" s="132">
        <v>10.5275</v>
      </c>
      <c r="X80" s="132">
        <v>9.8322000000000003</v>
      </c>
      <c r="Y80" s="132">
        <v>10.1111</v>
      </c>
      <c r="Z80" s="132">
        <v>3.4962</v>
      </c>
      <c r="AA80" s="132">
        <v>9.2509999999999994</v>
      </c>
      <c r="AB80" s="132">
        <v>14.0564</v>
      </c>
      <c r="AC80" s="132">
        <v>4.7159000000000004</v>
      </c>
      <c r="AD80" s="133"/>
      <c r="AE80" s="133"/>
      <c r="AF80" s="133"/>
    </row>
    <row r="81" spans="1:32" hidden="1" outlineLevel="1" collapsed="1">
      <c r="A81" s="9">
        <v>42675</v>
      </c>
      <c r="B81" s="132">
        <v>811140.45928388997</v>
      </c>
      <c r="C81" s="132">
        <v>423578.58986010001</v>
      </c>
      <c r="D81" s="132">
        <v>387561.86942379002</v>
      </c>
      <c r="E81" s="132">
        <v>160501.60117486</v>
      </c>
      <c r="F81" s="132">
        <v>77339.310872849994</v>
      </c>
      <c r="G81" s="132">
        <v>83162.290302010006</v>
      </c>
      <c r="H81" s="132">
        <v>290753.50515749003</v>
      </c>
      <c r="I81" s="132">
        <v>180194.03664106998</v>
      </c>
      <c r="J81" s="132">
        <v>110559.46851642001</v>
      </c>
      <c r="K81" s="132">
        <v>430962.07875067007</v>
      </c>
      <c r="L81" s="132">
        <v>205573.25148456002</v>
      </c>
      <c r="M81" s="132">
        <v>225388.82726611002</v>
      </c>
      <c r="N81" s="132">
        <v>13.1052</v>
      </c>
      <c r="O81" s="132">
        <v>14.005000000000001</v>
      </c>
      <c r="P81" s="132">
        <v>13.0869</v>
      </c>
      <c r="Q81" s="132">
        <v>8.7879000000000005</v>
      </c>
      <c r="R81" s="132">
        <v>8.8076000000000008</v>
      </c>
      <c r="S81" s="132">
        <v>30.499199999999998</v>
      </c>
      <c r="T81" s="132">
        <v>30.521100000000001</v>
      </c>
      <c r="U81" s="132">
        <v>30.970800000000001</v>
      </c>
      <c r="V81" s="132">
        <v>21.663900000000002</v>
      </c>
      <c r="W81" s="132">
        <v>10.934100000000001</v>
      </c>
      <c r="X81" s="132">
        <v>9.0198999999999998</v>
      </c>
      <c r="Y81" s="132">
        <v>9.3405000000000005</v>
      </c>
      <c r="Z81" s="132">
        <v>3.6394000000000002</v>
      </c>
      <c r="AA81" s="132">
        <v>9.6637000000000004</v>
      </c>
      <c r="AB81" s="132">
        <v>14.0098</v>
      </c>
      <c r="AC81" s="132">
        <v>5.0431999999999997</v>
      </c>
      <c r="AD81" s="133"/>
      <c r="AE81" s="133"/>
      <c r="AF81" s="133"/>
    </row>
    <row r="82" spans="1:32" hidden="1" outlineLevel="1" collapsed="1">
      <c r="A82" s="9">
        <v>42705</v>
      </c>
      <c r="B82" s="132">
        <v>822114.34799005999</v>
      </c>
      <c r="C82" s="132">
        <v>417431.67211027001</v>
      </c>
      <c r="D82" s="132">
        <v>404682.67587978998</v>
      </c>
      <c r="E82" s="132">
        <v>163333.08824734</v>
      </c>
      <c r="F82" s="132">
        <v>76709.869338010001</v>
      </c>
      <c r="G82" s="132">
        <v>86623.218909329997</v>
      </c>
      <c r="H82" s="132">
        <v>310559.13924365997</v>
      </c>
      <c r="I82" s="132">
        <v>193453.23654668999</v>
      </c>
      <c r="J82" s="132">
        <v>117105.90269696999</v>
      </c>
      <c r="K82" s="132">
        <v>444676.45596152003</v>
      </c>
      <c r="L82" s="132">
        <v>209601.25877749998</v>
      </c>
      <c r="M82" s="132">
        <v>235075.19718401998</v>
      </c>
      <c r="N82" s="132">
        <v>14.2075</v>
      </c>
      <c r="O82" s="132">
        <v>16.183199999999999</v>
      </c>
      <c r="P82" s="132">
        <v>15.1214</v>
      </c>
      <c r="Q82" s="132">
        <v>7.6665000000000001</v>
      </c>
      <c r="R82" s="132">
        <v>7.6788999999999996</v>
      </c>
      <c r="S82" s="132">
        <v>29.6708</v>
      </c>
      <c r="T82" s="132">
        <v>29.6828</v>
      </c>
      <c r="U82" s="132">
        <v>29.511099999999999</v>
      </c>
      <c r="V82" s="132">
        <v>24.743500000000001</v>
      </c>
      <c r="W82" s="132">
        <v>10.335100000000001</v>
      </c>
      <c r="X82" s="132">
        <v>8.9809000000000001</v>
      </c>
      <c r="Y82" s="132">
        <v>9.3917999999999999</v>
      </c>
      <c r="Z82" s="132">
        <v>3.7084999999999999</v>
      </c>
      <c r="AA82" s="132">
        <v>9.6812000000000005</v>
      </c>
      <c r="AB82" s="132">
        <v>13.913399999999999</v>
      </c>
      <c r="AC82" s="132">
        <v>5.1303000000000001</v>
      </c>
      <c r="AD82" s="133"/>
      <c r="AE82" s="133"/>
      <c r="AF82" s="133"/>
    </row>
    <row r="83" spans="1:32" hidden="1" outlineLevel="1" collapsed="1">
      <c r="A83" s="9">
        <v>42736</v>
      </c>
      <c r="B83" s="132">
        <v>808593.43913509999</v>
      </c>
      <c r="C83" s="132">
        <v>414668.75678713003</v>
      </c>
      <c r="D83" s="132">
        <v>393924.68234797003</v>
      </c>
      <c r="E83" s="132">
        <v>163657.82971809001</v>
      </c>
      <c r="F83" s="132">
        <v>77868.222369869996</v>
      </c>
      <c r="G83" s="132">
        <v>85789.607348220001</v>
      </c>
      <c r="H83" s="132">
        <v>299689.34646373999</v>
      </c>
      <c r="I83" s="132">
        <v>186394.67402969001</v>
      </c>
      <c r="J83" s="132">
        <v>113294.67243404996</v>
      </c>
      <c r="K83" s="132">
        <v>437688.87861632998</v>
      </c>
      <c r="L83" s="132">
        <v>206074.61423476</v>
      </c>
      <c r="M83" s="132">
        <v>231614.26438156996</v>
      </c>
      <c r="N83" s="132">
        <v>13.836</v>
      </c>
      <c r="O83" s="132">
        <v>16.0322</v>
      </c>
      <c r="P83" s="132">
        <v>14.7919</v>
      </c>
      <c r="Q83" s="132">
        <v>7.8324999999999996</v>
      </c>
      <c r="R83" s="132">
        <v>7.8532999999999999</v>
      </c>
      <c r="S83" s="132">
        <v>29.775200000000002</v>
      </c>
      <c r="T83" s="132">
        <v>29.799700000000001</v>
      </c>
      <c r="U83" s="132">
        <v>29.754799999999999</v>
      </c>
      <c r="V83" s="132">
        <v>18.597300000000001</v>
      </c>
      <c r="W83" s="132">
        <v>9.1569000000000003</v>
      </c>
      <c r="X83" s="132">
        <v>8.4543999999999997</v>
      </c>
      <c r="Y83" s="132">
        <v>8.7181999999999995</v>
      </c>
      <c r="Z83" s="132">
        <v>3.9683999999999999</v>
      </c>
      <c r="AA83" s="132">
        <v>9.6737000000000002</v>
      </c>
      <c r="AB83" s="132">
        <v>14.3835</v>
      </c>
      <c r="AC83" s="132">
        <v>4.7042000000000002</v>
      </c>
      <c r="AD83" s="133"/>
      <c r="AE83" s="133"/>
      <c r="AF83" s="133"/>
    </row>
    <row r="84" spans="1:32" hidden="1" outlineLevel="1" collapsed="1">
      <c r="A84" s="9">
        <v>42767</v>
      </c>
      <c r="B84" s="132">
        <v>800416.88833807001</v>
      </c>
      <c r="C84" s="132">
        <v>415110.48174870998</v>
      </c>
      <c r="D84" s="132">
        <v>385306.40658935998</v>
      </c>
      <c r="E84" s="132">
        <v>161936.75162190001</v>
      </c>
      <c r="F84" s="132">
        <v>78543.429897859998</v>
      </c>
      <c r="G84" s="132">
        <v>83393.321724039997</v>
      </c>
      <c r="H84" s="132">
        <v>298194.61718082998</v>
      </c>
      <c r="I84" s="132">
        <v>184287.67224168999</v>
      </c>
      <c r="J84" s="132">
        <v>113906.94493913997</v>
      </c>
      <c r="K84" s="132">
        <v>436924.30568922008</v>
      </c>
      <c r="L84" s="132">
        <v>208393.03055172006</v>
      </c>
      <c r="M84" s="132">
        <v>228531.27513750002</v>
      </c>
      <c r="N84" s="132">
        <v>13.905799999999999</v>
      </c>
      <c r="O84" s="132">
        <v>15.5913</v>
      </c>
      <c r="P84" s="132">
        <v>14.419700000000001</v>
      </c>
      <c r="Q84" s="132">
        <v>7.7782</v>
      </c>
      <c r="R84" s="132">
        <v>7.7990000000000004</v>
      </c>
      <c r="S84" s="132">
        <v>29.9543</v>
      </c>
      <c r="T84" s="132">
        <v>29.970199999999998</v>
      </c>
      <c r="U84" s="132">
        <v>30.189699999999998</v>
      </c>
      <c r="V84" s="132">
        <v>18.317299999999999</v>
      </c>
      <c r="W84" s="132">
        <v>6.8769</v>
      </c>
      <c r="X84" s="132">
        <v>8.5363000000000007</v>
      </c>
      <c r="Y84" s="132">
        <v>8.7627000000000006</v>
      </c>
      <c r="Z84" s="132">
        <v>3.4906000000000001</v>
      </c>
      <c r="AA84" s="132">
        <v>8.8742999999999999</v>
      </c>
      <c r="AB84" s="132">
        <v>13.579000000000001</v>
      </c>
      <c r="AC84" s="132">
        <v>4.3014000000000001</v>
      </c>
      <c r="AD84" s="133"/>
      <c r="AE84" s="133"/>
      <c r="AF84" s="133"/>
    </row>
    <row r="85" spans="1:32" hidden="1" outlineLevel="1" collapsed="1">
      <c r="A85" s="9">
        <v>42795</v>
      </c>
      <c r="B85" s="132">
        <v>793045.34146378003</v>
      </c>
      <c r="C85" s="132">
        <v>417288.33072822</v>
      </c>
      <c r="D85" s="132">
        <v>375757.01073555998</v>
      </c>
      <c r="E85" s="132">
        <v>161146.41091559001</v>
      </c>
      <c r="F85" s="132">
        <v>80269.073323079996</v>
      </c>
      <c r="G85" s="132">
        <v>80877.337592509997</v>
      </c>
      <c r="H85" s="132">
        <v>309396.51081345003</v>
      </c>
      <c r="I85" s="132">
        <v>192277.74400183</v>
      </c>
      <c r="J85" s="132">
        <v>117118.76681161999</v>
      </c>
      <c r="K85" s="132">
        <v>440537.72966690001</v>
      </c>
      <c r="L85" s="132">
        <v>213409.56192884</v>
      </c>
      <c r="M85" s="132">
        <v>227128.16773805997</v>
      </c>
      <c r="N85" s="132">
        <v>13.9884</v>
      </c>
      <c r="O85" s="132">
        <v>15.7919</v>
      </c>
      <c r="P85" s="132">
        <v>14.746</v>
      </c>
      <c r="Q85" s="132">
        <v>8.4216999999999995</v>
      </c>
      <c r="R85" s="132">
        <v>8.4383999999999997</v>
      </c>
      <c r="S85" s="132">
        <v>29.265000000000001</v>
      </c>
      <c r="T85" s="132">
        <v>29.273599999999998</v>
      </c>
      <c r="U85" s="132">
        <v>28.980699999999999</v>
      </c>
      <c r="V85" s="132">
        <v>27.592199999999998</v>
      </c>
      <c r="W85" s="132">
        <v>9.5050000000000008</v>
      </c>
      <c r="X85" s="132">
        <v>9.1259999999999994</v>
      </c>
      <c r="Y85" s="132">
        <v>9.3168000000000006</v>
      </c>
      <c r="Z85" s="132">
        <v>3.18</v>
      </c>
      <c r="AA85" s="132">
        <v>8.9192</v>
      </c>
      <c r="AB85" s="132">
        <v>13.464399999999999</v>
      </c>
      <c r="AC85" s="132">
        <v>3.7515000000000001</v>
      </c>
      <c r="AD85" s="133"/>
      <c r="AE85" s="133"/>
      <c r="AF85" s="133"/>
    </row>
    <row r="86" spans="1:32" hidden="1" outlineLevel="1" collapsed="1">
      <c r="A86" s="9">
        <v>42826</v>
      </c>
      <c r="B86" s="132">
        <v>788350.41833957005</v>
      </c>
      <c r="C86" s="132">
        <v>418623.64094216999</v>
      </c>
      <c r="D86" s="132">
        <v>369726.7773974</v>
      </c>
      <c r="E86" s="132">
        <v>159865.89404699</v>
      </c>
      <c r="F86" s="132">
        <v>80955.368573650005</v>
      </c>
      <c r="G86" s="132">
        <v>78910.525473340007</v>
      </c>
      <c r="H86" s="132">
        <v>311000.20236977993</v>
      </c>
      <c r="I86" s="132">
        <v>193387.50571512003</v>
      </c>
      <c r="J86" s="132">
        <v>117612.69665466002</v>
      </c>
      <c r="K86" s="132">
        <v>446486.03038549004</v>
      </c>
      <c r="L86" s="132">
        <v>221875.76207111002</v>
      </c>
      <c r="M86" s="132">
        <v>224610.26831437999</v>
      </c>
      <c r="N86" s="132">
        <v>13.5261</v>
      </c>
      <c r="O86" s="132">
        <v>15.2234</v>
      </c>
      <c r="P86" s="132">
        <v>14.234500000000001</v>
      </c>
      <c r="Q86" s="132">
        <v>8.7841000000000005</v>
      </c>
      <c r="R86" s="132">
        <v>8.7848000000000006</v>
      </c>
      <c r="S86" s="132">
        <v>29.575099999999999</v>
      </c>
      <c r="T86" s="132">
        <v>29.622900000000001</v>
      </c>
      <c r="U86" s="132">
        <v>29.667899999999999</v>
      </c>
      <c r="V86" s="132">
        <v>13.820600000000001</v>
      </c>
      <c r="W86" s="132">
        <v>8.6631999999999998</v>
      </c>
      <c r="X86" s="132">
        <v>8.7590000000000003</v>
      </c>
      <c r="Y86" s="132">
        <v>9.0375999999999994</v>
      </c>
      <c r="Z86" s="132">
        <v>3.2886000000000002</v>
      </c>
      <c r="AA86" s="132">
        <v>8.2120999999999995</v>
      </c>
      <c r="AB86" s="132">
        <v>12.5985</v>
      </c>
      <c r="AC86" s="132">
        <v>3.6663000000000001</v>
      </c>
      <c r="AD86" s="133"/>
      <c r="AE86" s="133"/>
      <c r="AF86" s="133"/>
    </row>
    <row r="87" spans="1:32" hidden="1" outlineLevel="1" collapsed="1">
      <c r="A87" s="9">
        <v>42856</v>
      </c>
      <c r="B87" s="132">
        <v>783718.83675185998</v>
      </c>
      <c r="C87" s="132">
        <v>416630.9877387</v>
      </c>
      <c r="D87" s="132">
        <v>367087.84901315998</v>
      </c>
      <c r="E87" s="132">
        <v>160027.88953057001</v>
      </c>
      <c r="F87" s="132">
        <v>83054.041231290001</v>
      </c>
      <c r="G87" s="132">
        <v>76973.848299279998</v>
      </c>
      <c r="H87" s="132">
        <v>309854.52749686997</v>
      </c>
      <c r="I87" s="132">
        <v>193133.31996807997</v>
      </c>
      <c r="J87" s="132">
        <v>116721.20752879001</v>
      </c>
      <c r="K87" s="132">
        <v>444550.57151836</v>
      </c>
      <c r="L87" s="132">
        <v>221509.48962840001</v>
      </c>
      <c r="M87" s="132">
        <v>223041.08188995995</v>
      </c>
      <c r="N87" s="132">
        <v>13.4841</v>
      </c>
      <c r="O87" s="132">
        <v>14.9307</v>
      </c>
      <c r="P87" s="132">
        <v>13.95</v>
      </c>
      <c r="Q87" s="132">
        <v>7.7797000000000001</v>
      </c>
      <c r="R87" s="132">
        <v>7.8061999999999996</v>
      </c>
      <c r="S87" s="132">
        <v>29.700399999999998</v>
      </c>
      <c r="T87" s="132">
        <v>29.7423</v>
      </c>
      <c r="U87" s="132">
        <v>29.693999999999999</v>
      </c>
      <c r="V87" s="132">
        <v>15.5404</v>
      </c>
      <c r="W87" s="132">
        <v>9.2598000000000003</v>
      </c>
      <c r="X87" s="132">
        <v>8.3841999999999999</v>
      </c>
      <c r="Y87" s="132">
        <v>8.6262000000000008</v>
      </c>
      <c r="Z87" s="132">
        <v>2.5341</v>
      </c>
      <c r="AA87" s="132">
        <v>7.8428000000000004</v>
      </c>
      <c r="AB87" s="132">
        <v>12.015000000000001</v>
      </c>
      <c r="AC87" s="132">
        <v>3.3799000000000001</v>
      </c>
      <c r="AD87" s="133"/>
      <c r="AE87" s="133"/>
      <c r="AF87" s="133"/>
    </row>
    <row r="88" spans="1:32" hidden="1" outlineLevel="1" collapsed="1">
      <c r="A88" s="9">
        <v>42887</v>
      </c>
      <c r="B88" s="132">
        <v>784033.61815550004</v>
      </c>
      <c r="C88" s="132">
        <v>424557.78886203002</v>
      </c>
      <c r="D88" s="132">
        <v>359475.82929347001</v>
      </c>
      <c r="E88" s="132">
        <v>159424.42763901001</v>
      </c>
      <c r="F88" s="132">
        <v>84263.466961300001</v>
      </c>
      <c r="G88" s="132">
        <v>75160.960677709998</v>
      </c>
      <c r="H88" s="132">
        <v>309865.69533067016</v>
      </c>
      <c r="I88" s="132">
        <v>192903.71310826996</v>
      </c>
      <c r="J88" s="132">
        <v>116961.98222239999</v>
      </c>
      <c r="K88" s="132">
        <v>451556.91485345992</v>
      </c>
      <c r="L88" s="132">
        <v>229741.01091064996</v>
      </c>
      <c r="M88" s="132">
        <v>221815.90394280996</v>
      </c>
      <c r="N88" s="132">
        <v>13.248100000000001</v>
      </c>
      <c r="O88" s="132">
        <v>14.521699999999999</v>
      </c>
      <c r="P88" s="132">
        <v>13.6577</v>
      </c>
      <c r="Q88" s="132">
        <v>7.3693</v>
      </c>
      <c r="R88" s="132">
        <v>7.4084000000000003</v>
      </c>
      <c r="S88" s="132">
        <v>29.4529</v>
      </c>
      <c r="T88" s="132">
        <v>29.481400000000001</v>
      </c>
      <c r="U88" s="132">
        <v>29.499099999999999</v>
      </c>
      <c r="V88" s="132">
        <v>17.647300000000001</v>
      </c>
      <c r="W88" s="132">
        <v>10.0914</v>
      </c>
      <c r="X88" s="132">
        <v>7.9032999999999998</v>
      </c>
      <c r="Y88" s="132">
        <v>8.1875</v>
      </c>
      <c r="Z88" s="132">
        <v>3.22</v>
      </c>
      <c r="AA88" s="132">
        <v>7.7716000000000003</v>
      </c>
      <c r="AB88" s="132">
        <v>12.133100000000001</v>
      </c>
      <c r="AC88" s="132">
        <v>3.3519000000000001</v>
      </c>
      <c r="AD88" s="133"/>
      <c r="AE88" s="133"/>
      <c r="AF88" s="133"/>
    </row>
    <row r="89" spans="1:32" hidden="1" outlineLevel="1" collapsed="1">
      <c r="A89" s="9">
        <v>42917</v>
      </c>
      <c r="B89" s="132">
        <v>783050.51627616002</v>
      </c>
      <c r="C89" s="132">
        <v>432130.71300694998</v>
      </c>
      <c r="D89" s="132">
        <v>350919.80326920998</v>
      </c>
      <c r="E89" s="132">
        <v>159935.11358157999</v>
      </c>
      <c r="F89" s="132">
        <v>86421.655451540006</v>
      </c>
      <c r="G89" s="132">
        <v>73513.458130040002</v>
      </c>
      <c r="H89" s="132">
        <v>319918.53517287999</v>
      </c>
      <c r="I89" s="132">
        <v>196687.98254958002</v>
      </c>
      <c r="J89" s="132">
        <v>123230.5526233</v>
      </c>
      <c r="K89" s="132">
        <v>448291.10114391003</v>
      </c>
      <c r="L89" s="132">
        <v>227757.94818286999</v>
      </c>
      <c r="M89" s="132">
        <v>220533.15296103997</v>
      </c>
      <c r="N89" s="132">
        <v>12.342000000000001</v>
      </c>
      <c r="O89" s="132">
        <v>13.872999999999999</v>
      </c>
      <c r="P89" s="132">
        <v>12.860200000000001</v>
      </c>
      <c r="Q89" s="132">
        <v>6.9329000000000001</v>
      </c>
      <c r="R89" s="132">
        <v>6.9542000000000002</v>
      </c>
      <c r="S89" s="132">
        <v>28.970199999999998</v>
      </c>
      <c r="T89" s="132">
        <v>28.987100000000002</v>
      </c>
      <c r="U89" s="132">
        <v>28.626100000000001</v>
      </c>
      <c r="V89" s="132">
        <v>19.741800000000001</v>
      </c>
      <c r="W89" s="132">
        <v>8.0970999999999993</v>
      </c>
      <c r="X89" s="132">
        <v>7.7527999999999997</v>
      </c>
      <c r="Y89" s="132">
        <v>7.9568000000000003</v>
      </c>
      <c r="Z89" s="132">
        <v>2.0398000000000001</v>
      </c>
      <c r="AA89" s="132">
        <v>7.6570999999999998</v>
      </c>
      <c r="AB89" s="132">
        <v>12.014799999999999</v>
      </c>
      <c r="AC89" s="132">
        <v>3.1103999999999998</v>
      </c>
      <c r="AD89" s="133"/>
      <c r="AE89" s="133"/>
      <c r="AF89" s="133"/>
    </row>
    <row r="90" spans="1:32" hidden="1" outlineLevel="1" collapsed="1">
      <c r="A90" s="9">
        <v>42948</v>
      </c>
      <c r="B90" s="132">
        <v>783501.67673555005</v>
      </c>
      <c r="C90" s="132">
        <v>437509.26131705998</v>
      </c>
      <c r="D90" s="132">
        <v>345992.41541849001</v>
      </c>
      <c r="E90" s="132">
        <v>161650.11380354999</v>
      </c>
      <c r="F90" s="132">
        <v>90167.475978240007</v>
      </c>
      <c r="G90" s="132">
        <v>71482.637825309997</v>
      </c>
      <c r="H90" s="132">
        <v>313279.85760887997</v>
      </c>
      <c r="I90" s="132">
        <v>188963.76543076994</v>
      </c>
      <c r="J90" s="132">
        <v>124316.09217810999</v>
      </c>
      <c r="K90" s="132">
        <v>447014.71888101997</v>
      </c>
      <c r="L90" s="132">
        <v>227808.51810262998</v>
      </c>
      <c r="M90" s="132">
        <v>219206.20077839002</v>
      </c>
      <c r="N90" s="132">
        <v>12.7258</v>
      </c>
      <c r="O90" s="132">
        <v>14.0845</v>
      </c>
      <c r="P90" s="132">
        <v>13.162800000000001</v>
      </c>
      <c r="Q90" s="132">
        <v>7.4949000000000003</v>
      </c>
      <c r="R90" s="132">
        <v>7.5189000000000004</v>
      </c>
      <c r="S90" s="132">
        <v>27.8398</v>
      </c>
      <c r="T90" s="132">
        <v>27.864100000000001</v>
      </c>
      <c r="U90" s="132">
        <v>27.1753</v>
      </c>
      <c r="V90" s="132">
        <v>15.478899999999999</v>
      </c>
      <c r="W90" s="132">
        <v>9.2950999999999997</v>
      </c>
      <c r="X90" s="132">
        <v>7.9836999999999998</v>
      </c>
      <c r="Y90" s="132">
        <v>8.2080000000000002</v>
      </c>
      <c r="Z90" s="132">
        <v>2.4857</v>
      </c>
      <c r="AA90" s="132">
        <v>7.2411000000000003</v>
      </c>
      <c r="AB90" s="132">
        <v>11.2829</v>
      </c>
      <c r="AC90" s="132">
        <v>3.0811999999999999</v>
      </c>
      <c r="AD90" s="133"/>
      <c r="AE90" s="133"/>
      <c r="AF90" s="133"/>
    </row>
    <row r="91" spans="1:32" hidden="1" outlineLevel="1" collapsed="1">
      <c r="A91" s="9">
        <v>42979</v>
      </c>
      <c r="B91" s="132">
        <v>796517.83809814998</v>
      </c>
      <c r="C91" s="132">
        <v>442782.64885741001</v>
      </c>
      <c r="D91" s="132">
        <v>353735.18924073997</v>
      </c>
      <c r="E91" s="132">
        <v>164590.43095129999</v>
      </c>
      <c r="F91" s="132">
        <v>92417.130601530007</v>
      </c>
      <c r="G91" s="132">
        <v>72173.300349769997</v>
      </c>
      <c r="H91" s="132">
        <v>321927.22870363994</v>
      </c>
      <c r="I91" s="132">
        <v>189588.18454823</v>
      </c>
      <c r="J91" s="132">
        <v>132339.04415541003</v>
      </c>
      <c r="K91" s="132">
        <v>459403.03176354</v>
      </c>
      <c r="L91" s="132">
        <v>231829.2933429</v>
      </c>
      <c r="M91" s="132">
        <v>227573.73842064</v>
      </c>
      <c r="N91" s="132">
        <v>13.0473</v>
      </c>
      <c r="O91" s="132">
        <v>14.530099999999999</v>
      </c>
      <c r="P91" s="132">
        <v>13.737299999999999</v>
      </c>
      <c r="Q91" s="132">
        <v>7.0887000000000002</v>
      </c>
      <c r="R91" s="132">
        <v>7.0876000000000001</v>
      </c>
      <c r="S91" s="132">
        <v>28.752700000000001</v>
      </c>
      <c r="T91" s="132">
        <v>28.8034</v>
      </c>
      <c r="U91" s="132">
        <v>28.431899999999999</v>
      </c>
      <c r="V91" s="132">
        <v>11.5908</v>
      </c>
      <c r="W91" s="132">
        <v>8.2140000000000004</v>
      </c>
      <c r="X91" s="132">
        <v>7.8836000000000004</v>
      </c>
      <c r="Y91" s="132">
        <v>8.0841999999999992</v>
      </c>
      <c r="Z91" s="132">
        <v>1.7769999999999999</v>
      </c>
      <c r="AA91" s="132">
        <v>6.6120999999999999</v>
      </c>
      <c r="AB91" s="132">
        <v>10.5274</v>
      </c>
      <c r="AC91" s="132">
        <v>2.8792</v>
      </c>
      <c r="AD91" s="133"/>
      <c r="AE91" s="133"/>
      <c r="AF91" s="133"/>
    </row>
    <row r="92" spans="1:32" hidden="1" outlineLevel="1" collapsed="1">
      <c r="A92" s="9">
        <v>43009</v>
      </c>
      <c r="B92" s="132">
        <v>810070.39522962004</v>
      </c>
      <c r="C92" s="132">
        <v>445596.82241115998</v>
      </c>
      <c r="D92" s="132">
        <v>364473.57281846</v>
      </c>
      <c r="E92" s="132">
        <v>167062.45399129001</v>
      </c>
      <c r="F92" s="132">
        <v>94988.685884179999</v>
      </c>
      <c r="G92" s="132">
        <v>72073.768107109994</v>
      </c>
      <c r="H92" s="132">
        <v>319108.89074076008</v>
      </c>
      <c r="I92" s="132">
        <v>191613.98821387</v>
      </c>
      <c r="J92" s="132">
        <v>127494.90252689001</v>
      </c>
      <c r="K92" s="132">
        <v>462075.16289083991</v>
      </c>
      <c r="L92" s="132">
        <v>231902.94083212997</v>
      </c>
      <c r="M92" s="132">
        <v>230172.22205871</v>
      </c>
      <c r="N92" s="132">
        <v>13.1427</v>
      </c>
      <c r="O92" s="132">
        <v>14.751799999999999</v>
      </c>
      <c r="P92" s="132">
        <v>14.090999999999999</v>
      </c>
      <c r="Q92" s="132">
        <v>7.4852999999999996</v>
      </c>
      <c r="R92" s="132">
        <v>7.4661</v>
      </c>
      <c r="S92" s="132">
        <v>29.027999999999999</v>
      </c>
      <c r="T92" s="132">
        <v>29.052199999999999</v>
      </c>
      <c r="U92" s="132">
        <v>28.657599999999999</v>
      </c>
      <c r="V92" s="132">
        <v>12.8508</v>
      </c>
      <c r="W92" s="132">
        <v>7.8766999999999996</v>
      </c>
      <c r="X92" s="132">
        <v>7.8384</v>
      </c>
      <c r="Y92" s="132">
        <v>8.0787999999999993</v>
      </c>
      <c r="Z92" s="132">
        <v>2.3294000000000001</v>
      </c>
      <c r="AA92" s="132">
        <v>6.5632999999999999</v>
      </c>
      <c r="AB92" s="132">
        <v>10.625</v>
      </c>
      <c r="AC92" s="132">
        <v>2.8772000000000002</v>
      </c>
      <c r="AD92" s="133"/>
      <c r="AE92" s="133"/>
      <c r="AF92" s="133"/>
    </row>
    <row r="93" spans="1:32" hidden="1" outlineLevel="1" collapsed="1">
      <c r="A93" s="9">
        <v>43040</v>
      </c>
      <c r="B93" s="132">
        <v>813424.44859037001</v>
      </c>
      <c r="C93" s="132">
        <v>446703.69885223999</v>
      </c>
      <c r="D93" s="132">
        <v>366720.74973813002</v>
      </c>
      <c r="E93" s="132">
        <v>163604.55740240001</v>
      </c>
      <c r="F93" s="132">
        <v>97570.410596729998</v>
      </c>
      <c r="G93" s="132">
        <v>66034.146805669996</v>
      </c>
      <c r="H93" s="132">
        <v>312359.92577930004</v>
      </c>
      <c r="I93" s="132">
        <v>186912.89521031998</v>
      </c>
      <c r="J93" s="132">
        <v>125447.03056898</v>
      </c>
      <c r="K93" s="132">
        <v>469975.08612801001</v>
      </c>
      <c r="L93" s="132">
        <v>236990.82191728998</v>
      </c>
      <c r="M93" s="132">
        <v>232984.26421071996</v>
      </c>
      <c r="N93" s="132">
        <v>14.0518</v>
      </c>
      <c r="O93" s="132">
        <v>15.7919</v>
      </c>
      <c r="P93" s="132">
        <v>15.2501</v>
      </c>
      <c r="Q93" s="132">
        <v>6.3909000000000002</v>
      </c>
      <c r="R93" s="132">
        <v>6.3746999999999998</v>
      </c>
      <c r="S93" s="132">
        <v>28.132899999999999</v>
      </c>
      <c r="T93" s="132">
        <v>28.215199999999999</v>
      </c>
      <c r="U93" s="132">
        <v>27.8748</v>
      </c>
      <c r="V93" s="132">
        <v>10.303900000000001</v>
      </c>
      <c r="W93" s="132">
        <v>8.0823999999999998</v>
      </c>
      <c r="X93" s="132">
        <v>8.4593000000000007</v>
      </c>
      <c r="Y93" s="132">
        <v>8.6834000000000007</v>
      </c>
      <c r="Z93" s="132">
        <v>2.2946</v>
      </c>
      <c r="AA93" s="132">
        <v>6.9362000000000004</v>
      </c>
      <c r="AB93" s="132">
        <v>11.1737</v>
      </c>
      <c r="AC93" s="132">
        <v>2.7280000000000002</v>
      </c>
      <c r="AD93" s="133"/>
      <c r="AE93" s="133"/>
      <c r="AF93" s="133"/>
    </row>
    <row r="94" spans="1:32" hidden="1" outlineLevel="1" collapsed="1">
      <c r="A94" s="9">
        <v>43070</v>
      </c>
      <c r="B94" s="132">
        <v>829932.02096091001</v>
      </c>
      <c r="C94" s="132">
        <v>455094.58583995001</v>
      </c>
      <c r="D94" s="132">
        <v>374837.43512096</v>
      </c>
      <c r="E94" s="132">
        <v>174181.85180860999</v>
      </c>
      <c r="F94" s="132">
        <v>106285.54500486</v>
      </c>
      <c r="G94" s="132">
        <v>67896.306803750005</v>
      </c>
      <c r="H94" s="132">
        <v>343758.21693201998</v>
      </c>
      <c r="I94" s="132">
        <v>211173.27041606998</v>
      </c>
      <c r="J94" s="132">
        <v>132584.94651595</v>
      </c>
      <c r="K94" s="132">
        <v>495313.10327557003</v>
      </c>
      <c r="L94" s="132">
        <v>252438.65892826999</v>
      </c>
      <c r="M94" s="132">
        <v>242874.44434730004</v>
      </c>
      <c r="N94" s="132">
        <v>14.123200000000001</v>
      </c>
      <c r="O94" s="132">
        <v>16.175999999999998</v>
      </c>
      <c r="P94" s="132">
        <v>15.7197</v>
      </c>
      <c r="Q94" s="132">
        <v>6.5404</v>
      </c>
      <c r="R94" s="132">
        <v>6.5609000000000002</v>
      </c>
      <c r="S94" s="132">
        <v>29.693100000000001</v>
      </c>
      <c r="T94" s="132">
        <v>29.747699999999998</v>
      </c>
      <c r="U94" s="132">
        <v>30.394100000000002</v>
      </c>
      <c r="V94" s="132">
        <v>11.2102</v>
      </c>
      <c r="W94" s="132">
        <v>8.8946000000000005</v>
      </c>
      <c r="X94" s="132">
        <v>8.9183000000000003</v>
      </c>
      <c r="Y94" s="132">
        <v>9.2077000000000009</v>
      </c>
      <c r="Z94" s="132">
        <v>2.4214000000000002</v>
      </c>
      <c r="AA94" s="132">
        <v>7.1287000000000003</v>
      </c>
      <c r="AB94" s="132">
        <v>11.3851</v>
      </c>
      <c r="AC94" s="132">
        <v>2.7334999999999998</v>
      </c>
      <c r="AD94" s="133"/>
      <c r="AE94" s="133"/>
      <c r="AF94" s="133"/>
    </row>
    <row r="95" spans="1:32" hidden="1" outlineLevel="1" collapsed="1">
      <c r="A95" s="9">
        <v>43101</v>
      </c>
      <c r="B95" s="132">
        <v>857152.04576669005</v>
      </c>
      <c r="C95" s="132">
        <v>458159.85977674002</v>
      </c>
      <c r="D95" s="132">
        <v>398992.18598995003</v>
      </c>
      <c r="E95" s="132">
        <v>179063.33452969001</v>
      </c>
      <c r="F95" s="132">
        <v>110429.03107259001</v>
      </c>
      <c r="G95" s="132">
        <v>68634.303457100003</v>
      </c>
      <c r="H95" s="132">
        <v>325294.15974701004</v>
      </c>
      <c r="I95" s="132">
        <v>200123.33808935</v>
      </c>
      <c r="J95" s="132">
        <v>125170.82165766001</v>
      </c>
      <c r="K95" s="132">
        <v>491669.55481504998</v>
      </c>
      <c r="L95" s="132">
        <v>248278.83133478998</v>
      </c>
      <c r="M95" s="132">
        <v>243390.72348026</v>
      </c>
      <c r="N95" s="132">
        <v>14.628399999999999</v>
      </c>
      <c r="O95" s="132">
        <v>15.721500000000001</v>
      </c>
      <c r="P95" s="132">
        <v>15.2258</v>
      </c>
      <c r="Q95" s="132">
        <v>6.0575999999999999</v>
      </c>
      <c r="R95" s="132">
        <v>6.0965999999999996</v>
      </c>
      <c r="S95" s="132">
        <v>29.346599999999999</v>
      </c>
      <c r="T95" s="132">
        <v>29.404299999999999</v>
      </c>
      <c r="U95" s="132">
        <v>29.6843</v>
      </c>
      <c r="V95" s="132">
        <v>11.286899999999999</v>
      </c>
      <c r="W95" s="132">
        <v>8.4229000000000003</v>
      </c>
      <c r="X95" s="132">
        <v>9.2894000000000005</v>
      </c>
      <c r="Y95" s="132">
        <v>9.4878</v>
      </c>
      <c r="Z95" s="132">
        <v>2.2995999999999999</v>
      </c>
      <c r="AA95" s="132">
        <v>7.1565000000000003</v>
      </c>
      <c r="AB95" s="132">
        <v>11.5777</v>
      </c>
      <c r="AC95" s="132">
        <v>2.6633</v>
      </c>
      <c r="AD95" s="133"/>
      <c r="AE95" s="133"/>
      <c r="AF95" s="133"/>
    </row>
    <row r="96" spans="1:32" hidden="1" outlineLevel="1" collapsed="1">
      <c r="A96" s="9">
        <v>43132</v>
      </c>
      <c r="B96" s="132">
        <v>844088.83046017995</v>
      </c>
      <c r="C96" s="132">
        <v>461623.67177844001</v>
      </c>
      <c r="D96" s="132">
        <v>382465.15868173999</v>
      </c>
      <c r="E96" s="132">
        <v>177367.35803373001</v>
      </c>
      <c r="F96" s="132">
        <v>111759.45277954001</v>
      </c>
      <c r="G96" s="132">
        <v>65607.905254190002</v>
      </c>
      <c r="H96" s="132">
        <v>322905.19426614</v>
      </c>
      <c r="I96" s="132">
        <v>201531.00210822999</v>
      </c>
      <c r="J96" s="132">
        <v>121374.19215791</v>
      </c>
      <c r="K96" s="132">
        <v>488534.56093011994</v>
      </c>
      <c r="L96" s="132">
        <v>253821.75401234004</v>
      </c>
      <c r="M96" s="132">
        <v>234712.80691777999</v>
      </c>
      <c r="N96" s="132">
        <v>15.020799999999999</v>
      </c>
      <c r="O96" s="132">
        <v>16.3291</v>
      </c>
      <c r="P96" s="132">
        <v>15.9513</v>
      </c>
      <c r="Q96" s="132">
        <v>6.4447000000000001</v>
      </c>
      <c r="R96" s="132">
        <v>6.4667000000000003</v>
      </c>
      <c r="S96" s="132">
        <v>30.330200000000001</v>
      </c>
      <c r="T96" s="132">
        <v>30.473800000000001</v>
      </c>
      <c r="U96" s="132">
        <v>31.6295</v>
      </c>
      <c r="V96" s="132">
        <v>8.4846000000000004</v>
      </c>
      <c r="W96" s="132">
        <v>6.7476000000000003</v>
      </c>
      <c r="X96" s="132">
        <v>9.9305000000000003</v>
      </c>
      <c r="Y96" s="132">
        <v>10.178699999999999</v>
      </c>
      <c r="Z96" s="132">
        <v>2.7166999999999999</v>
      </c>
      <c r="AA96" s="132">
        <v>6.9935999999999998</v>
      </c>
      <c r="AB96" s="132">
        <v>11.3628</v>
      </c>
      <c r="AC96" s="132">
        <v>2.6215999999999999</v>
      </c>
      <c r="AD96" s="133"/>
      <c r="AE96" s="133"/>
      <c r="AF96" s="133"/>
    </row>
    <row r="97" spans="1:32" hidden="1" outlineLevel="1" collapsed="1">
      <c r="A97" s="9">
        <v>43160</v>
      </c>
      <c r="B97" s="132">
        <v>839344.90904775006</v>
      </c>
      <c r="C97" s="132">
        <v>460507.55479274999</v>
      </c>
      <c r="D97" s="132">
        <v>378837.35425500001</v>
      </c>
      <c r="E97" s="132">
        <v>179134.84700561999</v>
      </c>
      <c r="F97" s="132">
        <v>114662.89599849</v>
      </c>
      <c r="G97" s="132">
        <v>64471.951007130003</v>
      </c>
      <c r="H97" s="132">
        <v>318168.49965250003</v>
      </c>
      <c r="I97" s="132">
        <v>200012.44290553004</v>
      </c>
      <c r="J97" s="132">
        <v>118156.05674696999</v>
      </c>
      <c r="K97" s="132">
        <v>489355.78866953007</v>
      </c>
      <c r="L97" s="132">
        <v>257274.86812013999</v>
      </c>
      <c r="M97" s="132">
        <v>232080.92054938996</v>
      </c>
      <c r="N97" s="132">
        <v>15.5779</v>
      </c>
      <c r="O97" s="132">
        <v>16.889800000000001</v>
      </c>
      <c r="P97" s="132">
        <v>16.575900000000001</v>
      </c>
      <c r="Q97" s="132">
        <v>6.6769999999999996</v>
      </c>
      <c r="R97" s="132">
        <v>6.7038000000000002</v>
      </c>
      <c r="S97" s="132">
        <v>29.901</v>
      </c>
      <c r="T97" s="132">
        <v>29.951499999999999</v>
      </c>
      <c r="U97" s="132">
        <v>31.224</v>
      </c>
      <c r="V97" s="132">
        <v>8.6359999999999992</v>
      </c>
      <c r="W97" s="132">
        <v>6.4051</v>
      </c>
      <c r="X97" s="132">
        <v>10.770799999999999</v>
      </c>
      <c r="Y97" s="132">
        <v>11.002000000000001</v>
      </c>
      <c r="Z97" s="132">
        <v>2.2829000000000002</v>
      </c>
      <c r="AA97" s="132">
        <v>7.0029000000000003</v>
      </c>
      <c r="AB97" s="132">
        <v>10.8405</v>
      </c>
      <c r="AC97" s="132">
        <v>2.3982000000000001</v>
      </c>
      <c r="AD97" s="133"/>
      <c r="AE97" s="133"/>
      <c r="AF97" s="133"/>
    </row>
    <row r="98" spans="1:32" hidden="1" outlineLevel="1" collapsed="1">
      <c r="A98" s="9">
        <v>43191</v>
      </c>
      <c r="B98" s="132">
        <v>839813.55544426001</v>
      </c>
      <c r="C98" s="132">
        <v>463203.27020135999</v>
      </c>
      <c r="D98" s="132">
        <v>376610.28524290002</v>
      </c>
      <c r="E98" s="132">
        <v>180233.42504248</v>
      </c>
      <c r="F98" s="132">
        <v>116574.91630779</v>
      </c>
      <c r="G98" s="132">
        <v>63658.508734690004</v>
      </c>
      <c r="H98" s="132">
        <v>327876.88866378006</v>
      </c>
      <c r="I98" s="132">
        <v>208815.81961270003</v>
      </c>
      <c r="J98" s="132">
        <v>119061.06905107999</v>
      </c>
      <c r="K98" s="132">
        <v>496049.17026993004</v>
      </c>
      <c r="L98" s="132">
        <v>266118.33009960997</v>
      </c>
      <c r="M98" s="132">
        <v>229930.84017032004</v>
      </c>
      <c r="N98" s="132">
        <v>15.432</v>
      </c>
      <c r="O98" s="132">
        <v>16.965699999999998</v>
      </c>
      <c r="P98" s="132">
        <v>16.640599999999999</v>
      </c>
      <c r="Q98" s="132">
        <v>6.6886999999999999</v>
      </c>
      <c r="R98" s="132">
        <v>6.7156000000000002</v>
      </c>
      <c r="S98" s="132">
        <v>29.988700000000001</v>
      </c>
      <c r="T98" s="132">
        <v>30.083200000000001</v>
      </c>
      <c r="U98" s="132">
        <v>31.4514</v>
      </c>
      <c r="V98" s="132">
        <v>9.5487000000000002</v>
      </c>
      <c r="W98" s="132">
        <v>7.6303999999999998</v>
      </c>
      <c r="X98" s="132">
        <v>10.9208</v>
      </c>
      <c r="Y98" s="132">
        <v>11.323</v>
      </c>
      <c r="Z98" s="132">
        <v>2.0988000000000002</v>
      </c>
      <c r="AA98" s="132">
        <v>6.8205</v>
      </c>
      <c r="AB98" s="132">
        <v>10.9818</v>
      </c>
      <c r="AC98" s="132">
        <v>2.3250000000000002</v>
      </c>
      <c r="AD98" s="133"/>
      <c r="AE98" s="133"/>
      <c r="AF98" s="133"/>
    </row>
    <row r="99" spans="1:32" hidden="1" outlineLevel="1" collapsed="1">
      <c r="A99" s="9">
        <v>43221</v>
      </c>
      <c r="B99" s="132">
        <v>840722.69866111001</v>
      </c>
      <c r="C99" s="132">
        <v>465062.21406463999</v>
      </c>
      <c r="D99" s="132">
        <v>375660.48459647002</v>
      </c>
      <c r="E99" s="132">
        <v>183308.92567811001</v>
      </c>
      <c r="F99" s="132">
        <v>120601.81160725</v>
      </c>
      <c r="G99" s="132">
        <v>62707.11407086</v>
      </c>
      <c r="H99" s="132">
        <v>336405.70479176001</v>
      </c>
      <c r="I99" s="132">
        <v>215598.97909685006</v>
      </c>
      <c r="J99" s="132">
        <v>120806.72569491</v>
      </c>
      <c r="K99" s="132">
        <v>490544.04171952006</v>
      </c>
      <c r="L99" s="132">
        <v>264537.68166245008</v>
      </c>
      <c r="M99" s="132">
        <v>226006.36005707004</v>
      </c>
      <c r="N99" s="132">
        <v>15.962300000000001</v>
      </c>
      <c r="O99" s="132">
        <v>17.2027</v>
      </c>
      <c r="P99" s="132">
        <v>16.947199999999999</v>
      </c>
      <c r="Q99" s="132">
        <v>6.4230999999999998</v>
      </c>
      <c r="R99" s="132">
        <v>6.4657</v>
      </c>
      <c r="S99" s="132">
        <v>29.625</v>
      </c>
      <c r="T99" s="132">
        <v>29.659700000000001</v>
      </c>
      <c r="U99" s="132">
        <v>31.185099999999998</v>
      </c>
      <c r="V99" s="132">
        <v>17.566600000000001</v>
      </c>
      <c r="W99" s="132">
        <v>8.1217000000000006</v>
      </c>
      <c r="X99" s="132">
        <v>11.131500000000001</v>
      </c>
      <c r="Y99" s="132">
        <v>11.4185</v>
      </c>
      <c r="Z99" s="132">
        <v>2.2147000000000001</v>
      </c>
      <c r="AA99" s="132">
        <v>6.8567999999999998</v>
      </c>
      <c r="AB99" s="132">
        <v>10.786</v>
      </c>
      <c r="AC99" s="132">
        <v>2.2280000000000002</v>
      </c>
      <c r="AD99" s="133"/>
      <c r="AE99" s="133"/>
      <c r="AF99" s="133"/>
    </row>
    <row r="100" spans="1:32" hidden="1" outlineLevel="1" collapsed="1">
      <c r="A100" s="9">
        <v>43252</v>
      </c>
      <c r="B100" s="132">
        <v>829718.55033503997</v>
      </c>
      <c r="C100" s="132">
        <v>455169.81829082</v>
      </c>
      <c r="D100" s="132">
        <v>374548.73204422003</v>
      </c>
      <c r="E100" s="132">
        <v>183478.49226244001</v>
      </c>
      <c r="F100" s="132">
        <v>121687.37361184</v>
      </c>
      <c r="G100" s="132">
        <v>61791.118650600001</v>
      </c>
      <c r="H100" s="132">
        <v>322893.50158134004</v>
      </c>
      <c r="I100" s="132">
        <v>200476.02081123</v>
      </c>
      <c r="J100" s="132">
        <v>122417.48077011001</v>
      </c>
      <c r="K100" s="132">
        <v>507439.59050936991</v>
      </c>
      <c r="L100" s="132">
        <v>280173.40766172006</v>
      </c>
      <c r="M100" s="132">
        <v>227266.18284764999</v>
      </c>
      <c r="N100" s="132">
        <v>15.904500000000001</v>
      </c>
      <c r="O100" s="132">
        <v>17.147099999999998</v>
      </c>
      <c r="P100" s="132">
        <v>16.8688</v>
      </c>
      <c r="Q100" s="132">
        <v>6.4870999999999999</v>
      </c>
      <c r="R100" s="132">
        <v>6.5198999999999998</v>
      </c>
      <c r="S100" s="132">
        <v>30.104900000000001</v>
      </c>
      <c r="T100" s="132">
        <v>30.130299999999998</v>
      </c>
      <c r="U100" s="132">
        <v>31.762</v>
      </c>
      <c r="V100" s="132">
        <v>10.5961</v>
      </c>
      <c r="W100" s="132">
        <v>5.6562000000000001</v>
      </c>
      <c r="X100" s="132">
        <v>11.2881</v>
      </c>
      <c r="Y100" s="132">
        <v>11.613300000000001</v>
      </c>
      <c r="Z100" s="132">
        <v>2.1238000000000001</v>
      </c>
      <c r="AA100" s="132">
        <v>6.8891</v>
      </c>
      <c r="AB100" s="132">
        <v>10.7515</v>
      </c>
      <c r="AC100" s="132">
        <v>2.3378999999999999</v>
      </c>
      <c r="AD100" s="133"/>
      <c r="AE100" s="133"/>
      <c r="AF100" s="133"/>
    </row>
    <row r="101" spans="1:32" hidden="1" outlineLevel="1" collapsed="1">
      <c r="A101" s="9">
        <v>43282</v>
      </c>
      <c r="B101" s="132">
        <v>844938.25603563001</v>
      </c>
      <c r="C101" s="132">
        <v>460357.03060280002</v>
      </c>
      <c r="D101" s="132">
        <v>384581.22543282999</v>
      </c>
      <c r="E101" s="132">
        <v>187294.77887077001</v>
      </c>
      <c r="F101" s="132">
        <v>125430.01392981999</v>
      </c>
      <c r="G101" s="132">
        <v>61864.764940950001</v>
      </c>
      <c r="H101" s="132">
        <v>337402.19202600012</v>
      </c>
      <c r="I101" s="132">
        <v>215705.01243890004</v>
      </c>
      <c r="J101" s="132">
        <v>121697.17958710002</v>
      </c>
      <c r="K101" s="132">
        <v>506464.88343380985</v>
      </c>
      <c r="L101" s="132">
        <v>272592.71089987003</v>
      </c>
      <c r="M101" s="132">
        <v>233872.17253393997</v>
      </c>
      <c r="N101" s="132">
        <v>15.854799999999999</v>
      </c>
      <c r="O101" s="132">
        <v>17.204599999999999</v>
      </c>
      <c r="P101" s="132">
        <v>16.918800000000001</v>
      </c>
      <c r="Q101" s="132">
        <v>6.0491000000000001</v>
      </c>
      <c r="R101" s="132">
        <v>6.0808999999999997</v>
      </c>
      <c r="S101" s="132">
        <v>30.3597</v>
      </c>
      <c r="T101" s="132">
        <v>30.377800000000001</v>
      </c>
      <c r="U101" s="132">
        <v>32.006999999999998</v>
      </c>
      <c r="V101" s="132">
        <v>16.8977</v>
      </c>
      <c r="W101" s="132">
        <v>9.9826999999999995</v>
      </c>
      <c r="X101" s="132">
        <v>11.583600000000001</v>
      </c>
      <c r="Y101" s="132">
        <v>11.9795</v>
      </c>
      <c r="Z101" s="132">
        <v>1.9296</v>
      </c>
      <c r="AA101" s="132">
        <v>6.8855000000000004</v>
      </c>
      <c r="AB101" s="132">
        <v>10.7279</v>
      </c>
      <c r="AC101" s="132">
        <v>2.3087</v>
      </c>
      <c r="AD101" s="133"/>
      <c r="AE101" s="133"/>
      <c r="AF101" s="133"/>
    </row>
    <row r="102" spans="1:32" hidden="1" outlineLevel="1" collapsed="1">
      <c r="A102" s="9">
        <v>43313</v>
      </c>
      <c r="B102" s="132">
        <v>874717.47592034005</v>
      </c>
      <c r="C102" s="132">
        <v>468325.92877738999</v>
      </c>
      <c r="D102" s="132">
        <v>406391.54714295</v>
      </c>
      <c r="E102" s="132">
        <v>202682.56071881999</v>
      </c>
      <c r="F102" s="132">
        <v>130438.85134595</v>
      </c>
      <c r="G102" s="132">
        <v>72243.709372869998</v>
      </c>
      <c r="H102" s="132">
        <v>330374.2081486301</v>
      </c>
      <c r="I102" s="132">
        <v>198507.18698606998</v>
      </c>
      <c r="J102" s="132">
        <v>131867.02116256001</v>
      </c>
      <c r="K102" s="132">
        <v>520037.70390149008</v>
      </c>
      <c r="L102" s="132">
        <v>269339.87824562006</v>
      </c>
      <c r="M102" s="132">
        <v>250697.82565587002</v>
      </c>
      <c r="N102" s="132">
        <v>16.636700000000001</v>
      </c>
      <c r="O102" s="132">
        <v>18.074999999999999</v>
      </c>
      <c r="P102" s="132">
        <v>17.898599999999998</v>
      </c>
      <c r="Q102" s="132">
        <v>5.8853999999999997</v>
      </c>
      <c r="R102" s="132">
        <v>5.9126000000000003</v>
      </c>
      <c r="S102" s="132">
        <v>30.644300000000001</v>
      </c>
      <c r="T102" s="132">
        <v>30.664899999999999</v>
      </c>
      <c r="U102" s="132">
        <v>31.7942</v>
      </c>
      <c r="V102" s="132">
        <v>14.5351</v>
      </c>
      <c r="W102" s="132">
        <v>8.3719999999999999</v>
      </c>
      <c r="X102" s="132">
        <v>12.053800000000001</v>
      </c>
      <c r="Y102" s="132">
        <v>12.379</v>
      </c>
      <c r="Z102" s="132">
        <v>1.7984</v>
      </c>
      <c r="AA102" s="132">
        <v>6.68</v>
      </c>
      <c r="AB102" s="132">
        <v>10.7744</v>
      </c>
      <c r="AC102" s="132">
        <v>2.5076000000000001</v>
      </c>
      <c r="AD102" s="133"/>
      <c r="AE102" s="133"/>
      <c r="AF102" s="133"/>
    </row>
    <row r="103" spans="1:32" hidden="1" outlineLevel="1" collapsed="1">
      <c r="A103" s="9">
        <v>43344</v>
      </c>
      <c r="B103" s="132">
        <v>885251.60095852998</v>
      </c>
      <c r="C103" s="132">
        <v>473265.88334006001</v>
      </c>
      <c r="D103" s="132">
        <v>411985.71761847002</v>
      </c>
      <c r="E103" s="132">
        <v>203687.51518242</v>
      </c>
      <c r="F103" s="132">
        <v>132988.55289331</v>
      </c>
      <c r="G103" s="132">
        <v>70698.962289110001</v>
      </c>
      <c r="H103" s="132">
        <v>333054.19315782009</v>
      </c>
      <c r="I103" s="132">
        <v>197893.84706389005</v>
      </c>
      <c r="J103" s="132">
        <v>135160.34609393001</v>
      </c>
      <c r="K103" s="132">
        <v>528856.02111006004</v>
      </c>
      <c r="L103" s="132">
        <v>277767.35873919999</v>
      </c>
      <c r="M103" s="132">
        <v>251088.66237085994</v>
      </c>
      <c r="N103" s="132">
        <v>17.395600000000002</v>
      </c>
      <c r="O103" s="132">
        <v>19.698799999999999</v>
      </c>
      <c r="P103" s="132">
        <v>19.754799999999999</v>
      </c>
      <c r="Q103" s="132">
        <v>5.8901000000000003</v>
      </c>
      <c r="R103" s="132">
        <v>5.9076000000000004</v>
      </c>
      <c r="S103" s="132">
        <v>30.017800000000001</v>
      </c>
      <c r="T103" s="132">
        <v>30.059799999999999</v>
      </c>
      <c r="U103" s="132">
        <v>32.079700000000003</v>
      </c>
      <c r="V103" s="132">
        <v>10.7194</v>
      </c>
      <c r="W103" s="132">
        <v>8.8400999999999996</v>
      </c>
      <c r="X103" s="132">
        <v>12.5067</v>
      </c>
      <c r="Y103" s="132">
        <v>12.973000000000001</v>
      </c>
      <c r="Z103" s="132">
        <v>1.8503000000000001</v>
      </c>
      <c r="AA103" s="132">
        <v>6.7081999999999997</v>
      </c>
      <c r="AB103" s="132">
        <v>10.6347</v>
      </c>
      <c r="AC103" s="132">
        <v>2.3927999999999998</v>
      </c>
      <c r="AD103" s="133"/>
      <c r="AE103" s="133"/>
      <c r="AF103" s="133"/>
    </row>
    <row r="104" spans="1:32" hidden="1" outlineLevel="1" collapsed="1">
      <c r="A104" s="9">
        <v>43374</v>
      </c>
      <c r="B104" s="132">
        <v>890169.02144402999</v>
      </c>
      <c r="C104" s="132">
        <v>474016.05411700998</v>
      </c>
      <c r="D104" s="132">
        <v>416152.96732702001</v>
      </c>
      <c r="E104" s="132">
        <v>205346.00540349001</v>
      </c>
      <c r="F104" s="132">
        <v>135860.70080990001</v>
      </c>
      <c r="G104" s="132">
        <v>69485.304593590001</v>
      </c>
      <c r="H104" s="132">
        <v>331408.5945636899</v>
      </c>
      <c r="I104" s="132">
        <v>199048.39515351001</v>
      </c>
      <c r="J104" s="132">
        <v>132360.19941017998</v>
      </c>
      <c r="K104" s="132">
        <v>525428.00658085011</v>
      </c>
      <c r="L104" s="132">
        <v>276702.31547229999</v>
      </c>
      <c r="M104" s="132">
        <v>248725.69110855</v>
      </c>
      <c r="N104" s="132">
        <v>16.459299999999999</v>
      </c>
      <c r="O104" s="132">
        <v>19.506699999999999</v>
      </c>
      <c r="P104" s="132">
        <v>19.509499999999999</v>
      </c>
      <c r="Q104" s="132">
        <v>5.3975999999999997</v>
      </c>
      <c r="R104" s="132">
        <v>5.407</v>
      </c>
      <c r="S104" s="132">
        <v>31.3096</v>
      </c>
      <c r="T104" s="132">
        <v>31.3307</v>
      </c>
      <c r="U104" s="132">
        <v>32.629399999999997</v>
      </c>
      <c r="V104" s="132">
        <v>12.918100000000001</v>
      </c>
      <c r="W104" s="132">
        <v>9.5434000000000001</v>
      </c>
      <c r="X104" s="132">
        <v>13.1393</v>
      </c>
      <c r="Y104" s="132">
        <v>13.6167</v>
      </c>
      <c r="Z104" s="132">
        <v>2.2551000000000001</v>
      </c>
      <c r="AA104" s="132">
        <v>6.8430999999999997</v>
      </c>
      <c r="AB104" s="132">
        <v>10.9773</v>
      </c>
      <c r="AC104" s="132">
        <v>2.4403000000000001</v>
      </c>
      <c r="AD104" s="133"/>
      <c r="AE104" s="133"/>
      <c r="AF104" s="133"/>
    </row>
    <row r="105" spans="1:32" hidden="1" outlineLevel="1" collapsed="1">
      <c r="A105" s="9">
        <v>43405</v>
      </c>
      <c r="B105" s="132">
        <v>899823.02813543996</v>
      </c>
      <c r="C105" s="132">
        <v>474762.90051655</v>
      </c>
      <c r="D105" s="132">
        <v>425060.12761889002</v>
      </c>
      <c r="E105" s="132">
        <v>208518.67793184001</v>
      </c>
      <c r="F105" s="132">
        <v>139147.57225175001</v>
      </c>
      <c r="G105" s="132">
        <v>69371.105680089997</v>
      </c>
      <c r="H105" s="132">
        <v>312382.86737943994</v>
      </c>
      <c r="I105" s="132">
        <v>189073.34096425999</v>
      </c>
      <c r="J105" s="132">
        <v>123309.52641518001</v>
      </c>
      <c r="K105" s="132">
        <v>524580.43009937007</v>
      </c>
      <c r="L105" s="132">
        <v>277122.04777665006</v>
      </c>
      <c r="M105" s="132">
        <v>247458.38232271999</v>
      </c>
      <c r="N105" s="132">
        <v>16.510200000000001</v>
      </c>
      <c r="O105" s="132">
        <v>19.698399999999999</v>
      </c>
      <c r="P105" s="132">
        <v>19.731999999999999</v>
      </c>
      <c r="Q105" s="132">
        <v>5.0018000000000002</v>
      </c>
      <c r="R105" s="132">
        <v>5.0094000000000003</v>
      </c>
      <c r="S105" s="132">
        <v>30.8856</v>
      </c>
      <c r="T105" s="132">
        <v>30.918500000000002</v>
      </c>
      <c r="U105" s="132">
        <v>33.102699999999999</v>
      </c>
      <c r="V105" s="132">
        <v>10.964</v>
      </c>
      <c r="W105" s="132">
        <v>9.2820999999999998</v>
      </c>
      <c r="X105" s="132">
        <v>13.771800000000001</v>
      </c>
      <c r="Y105" s="132">
        <v>14.339</v>
      </c>
      <c r="Z105" s="132">
        <v>2.0388999999999999</v>
      </c>
      <c r="AA105" s="132">
        <v>7.2847</v>
      </c>
      <c r="AB105" s="132">
        <v>11.369300000000001</v>
      </c>
      <c r="AC105" s="132">
        <v>2.5407999999999999</v>
      </c>
      <c r="AD105" s="133"/>
      <c r="AE105" s="133"/>
      <c r="AF105" s="133"/>
    </row>
    <row r="106" spans="1:32" hidden="1" outlineLevel="1" collapsed="1">
      <c r="A106" s="9">
        <v>43435</v>
      </c>
      <c r="B106" s="132">
        <v>859740.40512497001</v>
      </c>
      <c r="C106" s="132">
        <v>464023.41328641999</v>
      </c>
      <c r="D106" s="132">
        <v>395716.99183855002</v>
      </c>
      <c r="E106" s="132">
        <v>201101.79745576999</v>
      </c>
      <c r="F106" s="132">
        <v>140012.35520734999</v>
      </c>
      <c r="G106" s="132">
        <v>61089.442248419997</v>
      </c>
      <c r="H106" s="132">
        <v>342503.12691800989</v>
      </c>
      <c r="I106" s="132">
        <v>222419.67173669001</v>
      </c>
      <c r="J106" s="132">
        <v>120083.45518131999</v>
      </c>
      <c r="K106" s="132">
        <v>530249.63393507001</v>
      </c>
      <c r="L106" s="132">
        <v>289416.46528071002</v>
      </c>
      <c r="M106" s="132">
        <v>240833.16865435999</v>
      </c>
      <c r="N106" s="132">
        <v>16.913599999999999</v>
      </c>
      <c r="O106" s="132">
        <v>20.761800000000001</v>
      </c>
      <c r="P106" s="132">
        <v>20.906199999999998</v>
      </c>
      <c r="Q106" s="132">
        <v>5.6993</v>
      </c>
      <c r="R106" s="132">
        <v>5.7080000000000002</v>
      </c>
      <c r="S106" s="132">
        <v>31.3887</v>
      </c>
      <c r="T106" s="132">
        <v>31.463799999999999</v>
      </c>
      <c r="U106" s="132">
        <v>33.123699999999999</v>
      </c>
      <c r="V106" s="132">
        <v>12.172700000000001</v>
      </c>
      <c r="W106" s="132">
        <v>10.8728</v>
      </c>
      <c r="X106" s="132">
        <v>13.8735</v>
      </c>
      <c r="Y106" s="132">
        <v>14.472</v>
      </c>
      <c r="Z106" s="132">
        <v>2.4672999999999998</v>
      </c>
      <c r="AA106" s="132">
        <v>7.8639000000000001</v>
      </c>
      <c r="AB106" s="132">
        <v>11.748200000000001</v>
      </c>
      <c r="AC106" s="132">
        <v>2.6730999999999998</v>
      </c>
      <c r="AD106" s="133"/>
      <c r="AE106" s="133"/>
      <c r="AF106" s="133"/>
    </row>
    <row r="107" spans="1:32" hidden="1" outlineLevel="1" collapsed="1">
      <c r="A107" s="9">
        <v>43466</v>
      </c>
      <c r="B107" s="132">
        <v>845506.27030772995</v>
      </c>
      <c r="C107" s="132">
        <v>450206.24859962001</v>
      </c>
      <c r="D107" s="132">
        <v>395300.02170811</v>
      </c>
      <c r="E107" s="132">
        <v>202882.69153735001</v>
      </c>
      <c r="F107" s="132">
        <v>141830.87056913</v>
      </c>
      <c r="G107" s="132">
        <v>61051.820968220003</v>
      </c>
      <c r="H107" s="132">
        <v>335472.28273212997</v>
      </c>
      <c r="I107" s="132">
        <v>219114.01825251</v>
      </c>
      <c r="J107" s="132">
        <v>116358.26447962</v>
      </c>
      <c r="K107" s="132">
        <v>530731.16199284</v>
      </c>
      <c r="L107" s="132">
        <v>288838.52151603997</v>
      </c>
      <c r="M107" s="132">
        <v>241892.64047680004</v>
      </c>
      <c r="N107" s="132">
        <v>16.258600000000001</v>
      </c>
      <c r="O107" s="132">
        <v>19.881900000000002</v>
      </c>
      <c r="P107" s="132">
        <v>19.8353</v>
      </c>
      <c r="Q107" s="132">
        <v>5.2049000000000003</v>
      </c>
      <c r="R107" s="132">
        <v>5.2145999999999999</v>
      </c>
      <c r="S107" s="132">
        <v>32.095199999999998</v>
      </c>
      <c r="T107" s="132">
        <v>32.1265</v>
      </c>
      <c r="U107" s="132">
        <v>34.120899999999999</v>
      </c>
      <c r="V107" s="132">
        <v>9.9536999999999995</v>
      </c>
      <c r="W107" s="132">
        <v>6.9093</v>
      </c>
      <c r="X107" s="132">
        <v>12.947900000000001</v>
      </c>
      <c r="Y107" s="132">
        <v>13.69</v>
      </c>
      <c r="Z107" s="132">
        <v>2.2389000000000001</v>
      </c>
      <c r="AA107" s="132">
        <v>7.8667999999999996</v>
      </c>
      <c r="AB107" s="132">
        <v>11.929399999999999</v>
      </c>
      <c r="AC107" s="132">
        <v>2.6554000000000002</v>
      </c>
      <c r="AD107" s="133"/>
      <c r="AE107" s="133"/>
      <c r="AF107" s="133"/>
    </row>
    <row r="108" spans="1:32" hidden="1" outlineLevel="1" collapsed="1">
      <c r="A108" s="9">
        <v>43497</v>
      </c>
      <c r="B108" s="132">
        <v>822855.06195437</v>
      </c>
      <c r="C108" s="132">
        <v>450484.23857083003</v>
      </c>
      <c r="D108" s="132">
        <v>372370.82338353997</v>
      </c>
      <c r="E108" s="132">
        <v>202530.80513679999</v>
      </c>
      <c r="F108" s="132">
        <v>143711.25490356001</v>
      </c>
      <c r="G108" s="132">
        <v>58819.550233239999</v>
      </c>
      <c r="H108" s="132">
        <v>337650.38800957007</v>
      </c>
      <c r="I108" s="132">
        <v>220388.61664033</v>
      </c>
      <c r="J108" s="132">
        <v>117261.77136924</v>
      </c>
      <c r="K108" s="132">
        <v>531219.28882427001</v>
      </c>
      <c r="L108" s="132">
        <v>293387.80633914995</v>
      </c>
      <c r="M108" s="132">
        <v>237831.48248512004</v>
      </c>
      <c r="N108" s="132">
        <v>15.7089</v>
      </c>
      <c r="O108" s="132">
        <v>18.213999999999999</v>
      </c>
      <c r="P108" s="132">
        <v>17.906199999999998</v>
      </c>
      <c r="Q108" s="132">
        <v>5.6771000000000003</v>
      </c>
      <c r="R108" s="132">
        <v>5.6901999999999999</v>
      </c>
      <c r="S108" s="132">
        <v>29.710699999999999</v>
      </c>
      <c r="T108" s="132">
        <v>29.700800000000001</v>
      </c>
      <c r="U108" s="132">
        <v>31.549399999999999</v>
      </c>
      <c r="V108" s="132">
        <v>31.532</v>
      </c>
      <c r="W108" s="132">
        <v>8.5183</v>
      </c>
      <c r="X108" s="132">
        <v>13.077400000000001</v>
      </c>
      <c r="Y108" s="132">
        <v>13.6021</v>
      </c>
      <c r="Z108" s="132">
        <v>2.0101</v>
      </c>
      <c r="AA108" s="132">
        <v>7.5517000000000003</v>
      </c>
      <c r="AB108" s="132">
        <v>11.6206</v>
      </c>
      <c r="AC108" s="132">
        <v>2.6402999999999999</v>
      </c>
      <c r="AD108" s="133"/>
      <c r="AE108" s="133"/>
      <c r="AF108" s="133"/>
    </row>
    <row r="109" spans="1:32" hidden="1" outlineLevel="1" collapsed="1">
      <c r="A109" s="9">
        <v>43525</v>
      </c>
      <c r="B109" s="132">
        <v>836013.71013611997</v>
      </c>
      <c r="C109" s="132">
        <v>453347.35854402999</v>
      </c>
      <c r="D109" s="132">
        <v>382666.35159208998</v>
      </c>
      <c r="E109" s="132">
        <v>206571.48862888999</v>
      </c>
      <c r="F109" s="132">
        <v>147546.44662614999</v>
      </c>
      <c r="G109" s="132">
        <v>59025.042002740003</v>
      </c>
      <c r="H109" s="132">
        <v>330528.46346331009</v>
      </c>
      <c r="I109" s="132">
        <v>213944.80052141001</v>
      </c>
      <c r="J109" s="132">
        <v>116583.66294189999</v>
      </c>
      <c r="K109" s="132">
        <v>537027.60936377011</v>
      </c>
      <c r="L109" s="132">
        <v>296247.37942124996</v>
      </c>
      <c r="M109" s="132">
        <v>240780.22994252</v>
      </c>
      <c r="N109" s="132">
        <v>16.1874</v>
      </c>
      <c r="O109" s="132">
        <v>18.3095</v>
      </c>
      <c r="P109" s="132">
        <v>17.9863</v>
      </c>
      <c r="Q109" s="132">
        <v>6.1364999999999998</v>
      </c>
      <c r="R109" s="132">
        <v>6.1558999999999999</v>
      </c>
      <c r="S109" s="132">
        <v>28.378599999999999</v>
      </c>
      <c r="T109" s="132">
        <v>28.328800000000001</v>
      </c>
      <c r="U109" s="132">
        <v>29.5746</v>
      </c>
      <c r="V109" s="132">
        <v>41.244799999999998</v>
      </c>
      <c r="W109" s="132">
        <v>8.1577000000000002</v>
      </c>
      <c r="X109" s="132">
        <v>13.1744</v>
      </c>
      <c r="Y109" s="132">
        <v>13.705</v>
      </c>
      <c r="Z109" s="132">
        <v>2.0358000000000001</v>
      </c>
      <c r="AA109" s="132">
        <v>7.4775</v>
      </c>
      <c r="AB109" s="132">
        <v>11.0739</v>
      </c>
      <c r="AC109" s="132">
        <v>2.4727999999999999</v>
      </c>
      <c r="AD109" s="133"/>
      <c r="AE109" s="133"/>
      <c r="AF109" s="133"/>
    </row>
    <row r="110" spans="1:32" hidden="1" outlineLevel="1" collapsed="1">
      <c r="A110" s="9">
        <v>43556</v>
      </c>
      <c r="B110" s="132">
        <v>830052.23999320006</v>
      </c>
      <c r="C110" s="132">
        <v>456493.62262332003</v>
      </c>
      <c r="D110" s="132">
        <v>373558.61736988003</v>
      </c>
      <c r="E110" s="132">
        <v>204787.42135091999</v>
      </c>
      <c r="F110" s="132">
        <v>149831.30571300999</v>
      </c>
      <c r="G110" s="132">
        <v>54956.115637909999</v>
      </c>
      <c r="H110" s="132">
        <v>334004.31237001996</v>
      </c>
      <c r="I110" s="132">
        <v>215197.23413037998</v>
      </c>
      <c r="J110" s="132">
        <v>118807.07823964</v>
      </c>
      <c r="K110" s="132">
        <v>538315.56522655988</v>
      </c>
      <c r="L110" s="132">
        <v>302614.38331473002</v>
      </c>
      <c r="M110" s="132">
        <v>235701.18191183</v>
      </c>
      <c r="N110" s="132">
        <v>16.238</v>
      </c>
      <c r="O110" s="132">
        <v>18.398900000000001</v>
      </c>
      <c r="P110" s="132">
        <v>18.154599999999999</v>
      </c>
      <c r="Q110" s="132">
        <v>5.4074</v>
      </c>
      <c r="R110" s="132">
        <v>5.4204999999999997</v>
      </c>
      <c r="S110" s="132">
        <v>29.363099999999999</v>
      </c>
      <c r="T110" s="132">
        <v>29.4328</v>
      </c>
      <c r="U110" s="132">
        <v>31.2456</v>
      </c>
      <c r="V110" s="132">
        <v>7.3338000000000001</v>
      </c>
      <c r="W110" s="132">
        <v>5.7652999999999999</v>
      </c>
      <c r="X110" s="132">
        <v>12.405900000000001</v>
      </c>
      <c r="Y110" s="132">
        <v>13.1797</v>
      </c>
      <c r="Z110" s="132">
        <v>2.3075000000000001</v>
      </c>
      <c r="AA110" s="132">
        <v>7.2480000000000002</v>
      </c>
      <c r="AB110" s="132">
        <v>11.199</v>
      </c>
      <c r="AC110" s="132">
        <v>2.5766</v>
      </c>
      <c r="AD110" s="133"/>
      <c r="AE110" s="133"/>
      <c r="AF110" s="133"/>
    </row>
    <row r="111" spans="1:32" hidden="1" outlineLevel="1" collapsed="1">
      <c r="A111" s="9">
        <v>43586</v>
      </c>
      <c r="B111" s="132">
        <v>808222.76679535001</v>
      </c>
      <c r="C111" s="132">
        <v>437598.54785366001</v>
      </c>
      <c r="D111" s="132">
        <v>370624.21894168999</v>
      </c>
      <c r="E111" s="132">
        <v>208259.17164464001</v>
      </c>
      <c r="F111" s="132">
        <v>153737.83403132</v>
      </c>
      <c r="G111" s="132">
        <v>54521.33761332</v>
      </c>
      <c r="H111" s="132">
        <v>337087.19771258999</v>
      </c>
      <c r="I111" s="132">
        <v>219017.53713579994</v>
      </c>
      <c r="J111" s="132">
        <v>118069.66057678999</v>
      </c>
      <c r="K111" s="132">
        <v>532910.66438517009</v>
      </c>
      <c r="L111" s="132">
        <v>294590.29624704004</v>
      </c>
      <c r="M111" s="132">
        <v>238320.36813812997</v>
      </c>
      <c r="N111" s="132">
        <v>16.151599999999998</v>
      </c>
      <c r="O111" s="132">
        <v>18.347300000000001</v>
      </c>
      <c r="P111" s="132">
        <v>18.044599999999999</v>
      </c>
      <c r="Q111" s="132">
        <v>5.3010999999999999</v>
      </c>
      <c r="R111" s="132">
        <v>5.3091999999999997</v>
      </c>
      <c r="S111" s="132">
        <v>30.5016</v>
      </c>
      <c r="T111" s="132">
        <v>30.556699999999999</v>
      </c>
      <c r="U111" s="132">
        <v>32.975900000000003</v>
      </c>
      <c r="V111" s="132">
        <v>12.026300000000001</v>
      </c>
      <c r="W111" s="132">
        <v>9.9846000000000004</v>
      </c>
      <c r="X111" s="132">
        <v>12.6563</v>
      </c>
      <c r="Y111" s="132">
        <v>13.2029</v>
      </c>
      <c r="Z111" s="132">
        <v>2.0981000000000001</v>
      </c>
      <c r="AA111" s="132">
        <v>7.4390999999999998</v>
      </c>
      <c r="AB111" s="132">
        <v>11.412800000000001</v>
      </c>
      <c r="AC111" s="132">
        <v>2.5137999999999998</v>
      </c>
      <c r="AD111" s="133"/>
      <c r="AE111" s="133"/>
      <c r="AF111" s="133"/>
    </row>
    <row r="112" spans="1:32" hidden="1" outlineLevel="1" collapsed="1">
      <c r="A112" s="9">
        <v>43617</v>
      </c>
      <c r="B112" s="132">
        <v>804710.89455192001</v>
      </c>
      <c r="C112" s="132">
        <v>444295.21883045998</v>
      </c>
      <c r="D112" s="132">
        <v>360415.67572146002</v>
      </c>
      <c r="E112" s="132">
        <v>208196.80814666001</v>
      </c>
      <c r="F112" s="132">
        <v>155872.2543649</v>
      </c>
      <c r="G112" s="132">
        <v>52324.553781759998</v>
      </c>
      <c r="H112" s="132">
        <v>338554.57920556993</v>
      </c>
      <c r="I112" s="132">
        <v>214657.99787672001</v>
      </c>
      <c r="J112" s="132">
        <v>123896.58132884998</v>
      </c>
      <c r="K112" s="132">
        <v>548865.59660119994</v>
      </c>
      <c r="L112" s="132">
        <v>313197.45071534999</v>
      </c>
      <c r="M112" s="132">
        <v>235668.14588584998</v>
      </c>
      <c r="N112" s="132">
        <v>15.888299999999999</v>
      </c>
      <c r="O112" s="132">
        <v>18.633099999999999</v>
      </c>
      <c r="P112" s="132">
        <v>18.367599999999999</v>
      </c>
      <c r="Q112" s="132">
        <v>5.4413</v>
      </c>
      <c r="R112" s="132">
        <v>5.4494999999999996</v>
      </c>
      <c r="S112" s="132">
        <v>29.310099999999998</v>
      </c>
      <c r="T112" s="132">
        <v>29.351800000000001</v>
      </c>
      <c r="U112" s="132">
        <v>31.461099999999998</v>
      </c>
      <c r="V112" s="132">
        <v>13.583399999999999</v>
      </c>
      <c r="W112" s="132">
        <v>10.172000000000001</v>
      </c>
      <c r="X112" s="132">
        <v>12.8405</v>
      </c>
      <c r="Y112" s="132">
        <v>13.4457</v>
      </c>
      <c r="Z112" s="132">
        <v>2.4159999999999999</v>
      </c>
      <c r="AA112" s="132">
        <v>7.8470000000000004</v>
      </c>
      <c r="AB112" s="132">
        <v>12.159000000000001</v>
      </c>
      <c r="AC112" s="132">
        <v>2.4327999999999999</v>
      </c>
      <c r="AD112" s="133"/>
      <c r="AE112" s="133"/>
      <c r="AF112" s="133"/>
    </row>
    <row r="113" spans="1:32" hidden="1" outlineLevel="1" collapsed="1">
      <c r="A113" s="9">
        <v>43647</v>
      </c>
      <c r="B113" s="132">
        <v>788774.69460163999</v>
      </c>
      <c r="C113" s="132">
        <v>445287.91175208002</v>
      </c>
      <c r="D113" s="132">
        <v>343486.78284956003</v>
      </c>
      <c r="E113" s="132">
        <v>209250.98574179999</v>
      </c>
      <c r="F113" s="132">
        <v>159496.35106834001</v>
      </c>
      <c r="G113" s="132">
        <v>49754.634673460001</v>
      </c>
      <c r="H113" s="132">
        <v>377910.01231505006</v>
      </c>
      <c r="I113" s="132">
        <v>222911.50171034998</v>
      </c>
      <c r="J113" s="132">
        <v>154998.51060470002</v>
      </c>
      <c r="K113" s="132">
        <v>535578.04470261</v>
      </c>
      <c r="L113" s="132">
        <v>305579.24823545001</v>
      </c>
      <c r="M113" s="132">
        <v>229998.79646716002</v>
      </c>
      <c r="N113" s="132">
        <v>15.5321</v>
      </c>
      <c r="O113" s="132">
        <v>18.452100000000002</v>
      </c>
      <c r="P113" s="132">
        <v>18.127500000000001</v>
      </c>
      <c r="Q113" s="132">
        <v>5.2567000000000004</v>
      </c>
      <c r="R113" s="132">
        <v>5.2591000000000001</v>
      </c>
      <c r="S113" s="132">
        <v>31.097899999999999</v>
      </c>
      <c r="T113" s="132">
        <v>31.1297</v>
      </c>
      <c r="U113" s="132">
        <v>33.224200000000003</v>
      </c>
      <c r="V113" s="132">
        <v>10.640700000000001</v>
      </c>
      <c r="W113" s="132">
        <v>8.7067999999999994</v>
      </c>
      <c r="X113" s="132">
        <v>12.528499999999999</v>
      </c>
      <c r="Y113" s="132">
        <v>13.3531</v>
      </c>
      <c r="Z113" s="132">
        <v>1.8648</v>
      </c>
      <c r="AA113" s="132">
        <v>8.2334999999999994</v>
      </c>
      <c r="AB113" s="132">
        <v>12.579800000000001</v>
      </c>
      <c r="AC113" s="132">
        <v>2.5489999999999999</v>
      </c>
      <c r="AD113" s="133"/>
      <c r="AE113" s="133"/>
      <c r="AF113" s="133"/>
    </row>
    <row r="114" spans="1:32" hidden="1" outlineLevel="1" collapsed="1">
      <c r="A114" s="9">
        <v>43678</v>
      </c>
      <c r="B114" s="132">
        <v>786806.89470875997</v>
      </c>
      <c r="C114" s="132">
        <v>444766.00649592001</v>
      </c>
      <c r="D114" s="132">
        <v>342040.88821284001</v>
      </c>
      <c r="E114" s="132">
        <v>213250.17705445</v>
      </c>
      <c r="F114" s="132">
        <v>163647.95447090999</v>
      </c>
      <c r="G114" s="132">
        <v>49602.222583540002</v>
      </c>
      <c r="H114" s="132">
        <v>362291.94357575994</v>
      </c>
      <c r="I114" s="132">
        <v>215253.87938783001</v>
      </c>
      <c r="J114" s="132">
        <v>147038.06418792999</v>
      </c>
      <c r="K114" s="132">
        <v>544935.29058645002</v>
      </c>
      <c r="L114" s="132">
        <v>308963.18865574</v>
      </c>
      <c r="M114" s="132">
        <v>235972.10193070999</v>
      </c>
      <c r="N114" s="132">
        <v>16.107600000000001</v>
      </c>
      <c r="O114" s="132">
        <v>18.4375</v>
      </c>
      <c r="P114" s="132">
        <v>18.0852</v>
      </c>
      <c r="Q114" s="132">
        <v>5.3613999999999997</v>
      </c>
      <c r="R114" s="132">
        <v>5.3693</v>
      </c>
      <c r="S114" s="132">
        <v>33.768099999999997</v>
      </c>
      <c r="T114" s="132">
        <v>33.794600000000003</v>
      </c>
      <c r="U114" s="132">
        <v>35.774500000000003</v>
      </c>
      <c r="V114" s="132">
        <v>9.1216000000000008</v>
      </c>
      <c r="W114" s="132">
        <v>6.9476000000000004</v>
      </c>
      <c r="X114" s="132">
        <v>12.6373</v>
      </c>
      <c r="Y114" s="132">
        <v>13.3325</v>
      </c>
      <c r="Z114" s="132">
        <v>1.8304</v>
      </c>
      <c r="AA114" s="132">
        <v>8.1107999999999993</v>
      </c>
      <c r="AB114" s="132">
        <v>12.944100000000001</v>
      </c>
      <c r="AC114" s="132">
        <v>2.6924999999999999</v>
      </c>
      <c r="AD114" s="133"/>
      <c r="AE114" s="133"/>
      <c r="AF114" s="133"/>
    </row>
    <row r="115" spans="1:32" hidden="1" outlineLevel="1" collapsed="1">
      <c r="A115" s="9">
        <v>43709</v>
      </c>
      <c r="B115" s="132">
        <v>765907.37124297</v>
      </c>
      <c r="C115" s="132">
        <v>441772.58017078001</v>
      </c>
      <c r="D115" s="132">
        <v>324134.79107218998</v>
      </c>
      <c r="E115" s="132">
        <v>212480.30404305999</v>
      </c>
      <c r="F115" s="132">
        <v>166989.33326077001</v>
      </c>
      <c r="G115" s="132">
        <v>45490.970782290002</v>
      </c>
      <c r="H115" s="132">
        <v>365418.74609741988</v>
      </c>
      <c r="I115" s="132">
        <v>227658.55328831001</v>
      </c>
      <c r="J115" s="132">
        <v>137760.19280911001</v>
      </c>
      <c r="K115" s="132">
        <v>539994.61130509002</v>
      </c>
      <c r="L115" s="132">
        <v>311864.02690753003</v>
      </c>
      <c r="M115" s="132">
        <v>228130.58439755999</v>
      </c>
      <c r="N115" s="132">
        <v>14.870799999999999</v>
      </c>
      <c r="O115" s="132">
        <v>18.0855</v>
      </c>
      <c r="P115" s="132">
        <v>17.695699999999999</v>
      </c>
      <c r="Q115" s="132">
        <v>4.7667999999999999</v>
      </c>
      <c r="R115" s="132">
        <v>4.7686999999999999</v>
      </c>
      <c r="S115" s="132">
        <v>33.444400000000002</v>
      </c>
      <c r="T115" s="132">
        <v>33.516399999999997</v>
      </c>
      <c r="U115" s="132">
        <v>35.521799999999999</v>
      </c>
      <c r="V115" s="132">
        <v>8.5364000000000004</v>
      </c>
      <c r="W115" s="132">
        <v>7.6689999999999996</v>
      </c>
      <c r="X115" s="132">
        <v>11.9374</v>
      </c>
      <c r="Y115" s="132">
        <v>12.9833</v>
      </c>
      <c r="Z115" s="132">
        <v>1.6948000000000001</v>
      </c>
      <c r="AA115" s="132">
        <v>9.6666000000000007</v>
      </c>
      <c r="AB115" s="132">
        <v>14.4925</v>
      </c>
      <c r="AC115" s="132">
        <v>2.7597</v>
      </c>
      <c r="AD115" s="133"/>
      <c r="AE115" s="133"/>
      <c r="AF115" s="133"/>
    </row>
    <row r="116" spans="1:32" hidden="1" outlineLevel="1" collapsed="1">
      <c r="A116" s="9">
        <v>43739</v>
      </c>
      <c r="B116" s="132">
        <v>781881.90564400004</v>
      </c>
      <c r="C116" s="132">
        <v>442104.45546681999</v>
      </c>
      <c r="D116" s="132">
        <v>339777.45017718</v>
      </c>
      <c r="E116" s="132">
        <v>217157.58590311999</v>
      </c>
      <c r="F116" s="132">
        <v>170478.55511267</v>
      </c>
      <c r="G116" s="132">
        <v>46679.03079045</v>
      </c>
      <c r="H116" s="132">
        <v>372037.98514543998</v>
      </c>
      <c r="I116" s="132">
        <v>227891.59975555996</v>
      </c>
      <c r="J116" s="132">
        <v>144146.38538987996</v>
      </c>
      <c r="K116" s="132">
        <v>558949.91124329017</v>
      </c>
      <c r="L116" s="132">
        <v>316407.05185003998</v>
      </c>
      <c r="M116" s="132">
        <v>242542.85939324999</v>
      </c>
      <c r="N116" s="132">
        <v>13.875299999999999</v>
      </c>
      <c r="O116" s="132">
        <v>17.451599999999999</v>
      </c>
      <c r="P116" s="132">
        <v>16.952000000000002</v>
      </c>
      <c r="Q116" s="132">
        <v>4.2523</v>
      </c>
      <c r="R116" s="132">
        <v>4.2507000000000001</v>
      </c>
      <c r="S116" s="132">
        <v>33.5167</v>
      </c>
      <c r="T116" s="132">
        <v>33.581099999999999</v>
      </c>
      <c r="U116" s="132">
        <v>35.728099999999998</v>
      </c>
      <c r="V116" s="132">
        <v>9.8985000000000003</v>
      </c>
      <c r="W116" s="132">
        <v>9.3363999999999994</v>
      </c>
      <c r="X116" s="132">
        <v>11.831</v>
      </c>
      <c r="Y116" s="132">
        <v>12.471</v>
      </c>
      <c r="Z116" s="132">
        <v>1.8572</v>
      </c>
      <c r="AA116" s="132">
        <v>9.2736999999999998</v>
      </c>
      <c r="AB116" s="132">
        <v>14.3881</v>
      </c>
      <c r="AC116" s="132">
        <v>2.7025000000000001</v>
      </c>
      <c r="AD116" s="133"/>
      <c r="AE116" s="133"/>
      <c r="AF116" s="133"/>
    </row>
    <row r="117" spans="1:32" hidden="1" outlineLevel="1" collapsed="1">
      <c r="A117" s="9">
        <v>43770</v>
      </c>
      <c r="B117" s="132">
        <v>768102.91892529</v>
      </c>
      <c r="C117" s="132">
        <v>441575.73317063</v>
      </c>
      <c r="D117" s="132">
        <v>326527.18575465999</v>
      </c>
      <c r="E117" s="132">
        <v>217686.23169081999</v>
      </c>
      <c r="F117" s="132">
        <v>173402.12519227999</v>
      </c>
      <c r="G117" s="132">
        <v>44284.106498540001</v>
      </c>
      <c r="H117" s="132">
        <v>365534.74840333004</v>
      </c>
      <c r="I117" s="132">
        <v>222315.94598124002</v>
      </c>
      <c r="J117" s="132">
        <v>143218.80242209</v>
      </c>
      <c r="K117" s="132">
        <v>563318.96884162002</v>
      </c>
      <c r="L117" s="132">
        <v>327177.62697268999</v>
      </c>
      <c r="M117" s="132">
        <v>236141.34186892997</v>
      </c>
      <c r="N117" s="132">
        <v>13.2813</v>
      </c>
      <c r="O117" s="132">
        <v>16.470400000000001</v>
      </c>
      <c r="P117" s="132">
        <v>15.841699999999999</v>
      </c>
      <c r="Q117" s="132">
        <v>4.3223000000000003</v>
      </c>
      <c r="R117" s="132">
        <v>4.3244999999999996</v>
      </c>
      <c r="S117" s="132">
        <v>33.087400000000002</v>
      </c>
      <c r="T117" s="132">
        <v>33.1233</v>
      </c>
      <c r="U117" s="132">
        <v>35.386000000000003</v>
      </c>
      <c r="V117" s="132">
        <v>8.2642000000000007</v>
      </c>
      <c r="W117" s="132">
        <v>7.5145</v>
      </c>
      <c r="X117" s="132">
        <v>10.775600000000001</v>
      </c>
      <c r="Y117" s="132">
        <v>11.257099999999999</v>
      </c>
      <c r="Z117" s="132">
        <v>1.6422000000000001</v>
      </c>
      <c r="AA117" s="132">
        <v>9.4719999999999995</v>
      </c>
      <c r="AB117" s="132">
        <v>14.1798</v>
      </c>
      <c r="AC117" s="132">
        <v>2.6171000000000002</v>
      </c>
      <c r="AD117" s="133"/>
      <c r="AE117" s="133"/>
      <c r="AF117" s="133"/>
    </row>
    <row r="118" spans="1:32" hidden="1" outlineLevel="1" collapsed="1">
      <c r="A118" s="9">
        <v>43800</v>
      </c>
      <c r="B118" s="132">
        <v>744647.76789361995</v>
      </c>
      <c r="C118" s="132">
        <v>426513.92528112</v>
      </c>
      <c r="D118" s="132">
        <v>318133.84261250001</v>
      </c>
      <c r="E118" s="132">
        <v>212515.08549354001</v>
      </c>
      <c r="F118" s="132">
        <v>174821.07853097</v>
      </c>
      <c r="G118" s="132">
        <v>37694.006962569998</v>
      </c>
      <c r="H118" s="132">
        <v>433730.56950888009</v>
      </c>
      <c r="I118" s="132">
        <v>268172.10697214009</v>
      </c>
      <c r="J118" s="132">
        <v>165558.46253674</v>
      </c>
      <c r="K118" s="132">
        <v>576125.91768798989</v>
      </c>
      <c r="L118" s="132">
        <v>339167.99580519006</v>
      </c>
      <c r="M118" s="132">
        <v>236957.92188279997</v>
      </c>
      <c r="N118" s="132">
        <v>13.5107</v>
      </c>
      <c r="O118" s="132">
        <v>15.6774</v>
      </c>
      <c r="P118" s="132">
        <v>15.0191</v>
      </c>
      <c r="Q118" s="132">
        <v>5.0453999999999999</v>
      </c>
      <c r="R118" s="132">
        <v>5.0486000000000004</v>
      </c>
      <c r="S118" s="132">
        <v>33.108699999999999</v>
      </c>
      <c r="T118" s="132">
        <v>33.133000000000003</v>
      </c>
      <c r="U118" s="132">
        <v>35.112900000000003</v>
      </c>
      <c r="V118" s="132">
        <v>9.0312999999999999</v>
      </c>
      <c r="W118" s="132">
        <v>6.9410999999999996</v>
      </c>
      <c r="X118" s="132">
        <v>10.0221</v>
      </c>
      <c r="Y118" s="132">
        <v>10.267899999999999</v>
      </c>
      <c r="Z118" s="132">
        <v>2.3083</v>
      </c>
      <c r="AA118" s="132">
        <v>9.6301000000000005</v>
      </c>
      <c r="AB118" s="132">
        <v>13.640599999999999</v>
      </c>
      <c r="AC118" s="132">
        <v>2.4407000000000001</v>
      </c>
      <c r="AD118" s="133"/>
      <c r="AE118" s="133"/>
      <c r="AF118" s="133"/>
    </row>
    <row r="119" spans="1:32" hidden="1" outlineLevel="1" collapsed="1">
      <c r="A119" s="9">
        <v>43831</v>
      </c>
      <c r="B119" s="132">
        <v>743379.54265919002</v>
      </c>
      <c r="C119" s="132">
        <v>413689.70203198999</v>
      </c>
      <c r="D119" s="132">
        <v>329689.84062720003</v>
      </c>
      <c r="E119" s="132">
        <v>217035.34637976001</v>
      </c>
      <c r="F119" s="132">
        <v>177486.45327775</v>
      </c>
      <c r="G119" s="132">
        <v>39548.893102009999</v>
      </c>
      <c r="H119" s="132">
        <v>455570.95094267</v>
      </c>
      <c r="I119" s="132">
        <v>272389.15658274997</v>
      </c>
      <c r="J119" s="132">
        <v>183181.79435992002</v>
      </c>
      <c r="K119" s="132">
        <v>592633.80434650998</v>
      </c>
      <c r="L119" s="132">
        <v>341350.91199274</v>
      </c>
      <c r="M119" s="132">
        <v>251282.89235377</v>
      </c>
      <c r="N119" s="132">
        <v>11.8659</v>
      </c>
      <c r="O119" s="132">
        <v>14.0358</v>
      </c>
      <c r="P119" s="132">
        <v>13.147600000000001</v>
      </c>
      <c r="Q119" s="132">
        <v>4.1131000000000002</v>
      </c>
      <c r="R119" s="132">
        <v>4.1124999999999998</v>
      </c>
      <c r="S119" s="132">
        <v>33.432200000000002</v>
      </c>
      <c r="T119" s="132">
        <v>33.456600000000002</v>
      </c>
      <c r="U119" s="132">
        <v>36.429299999999998</v>
      </c>
      <c r="V119" s="132">
        <v>8.1965000000000003</v>
      </c>
      <c r="W119" s="132">
        <v>6.9185999999999996</v>
      </c>
      <c r="X119" s="132">
        <v>8.1940000000000008</v>
      </c>
      <c r="Y119" s="132">
        <v>8.6306999999999992</v>
      </c>
      <c r="Z119" s="132">
        <v>1.7587999999999999</v>
      </c>
      <c r="AA119" s="132">
        <v>9.1575000000000006</v>
      </c>
      <c r="AB119" s="132">
        <v>13.428699999999999</v>
      </c>
      <c r="AC119" s="132">
        <v>2.2227999999999999</v>
      </c>
      <c r="AD119" s="133"/>
      <c r="AE119" s="133"/>
      <c r="AF119" s="133"/>
    </row>
    <row r="120" spans="1:32" hidden="1" outlineLevel="1" collapsed="1">
      <c r="A120" s="9">
        <v>43862</v>
      </c>
      <c r="B120" s="132">
        <v>738317.04007609002</v>
      </c>
      <c r="C120" s="132">
        <v>416959.91037558002</v>
      </c>
      <c r="D120" s="132">
        <v>321357.12970051001</v>
      </c>
      <c r="E120" s="132">
        <v>217694.09010348999</v>
      </c>
      <c r="F120" s="132">
        <v>178813.84097670999</v>
      </c>
      <c r="G120" s="132">
        <v>38880.24912678</v>
      </c>
      <c r="H120" s="132">
        <v>453615.21960920008</v>
      </c>
      <c r="I120" s="132">
        <v>270260.92827709997</v>
      </c>
      <c r="J120" s="132">
        <v>183354.29133209999</v>
      </c>
      <c r="K120" s="132">
        <v>601350.60820866015</v>
      </c>
      <c r="L120" s="132">
        <v>351949.18667196995</v>
      </c>
      <c r="M120" s="132">
        <v>249401.42153668997</v>
      </c>
      <c r="N120" s="132">
        <v>11.680999999999999</v>
      </c>
      <c r="O120" s="132">
        <v>12.9163</v>
      </c>
      <c r="P120" s="132">
        <v>11.892300000000001</v>
      </c>
      <c r="Q120" s="132">
        <v>5.0197000000000003</v>
      </c>
      <c r="R120" s="132">
        <v>5.0239000000000003</v>
      </c>
      <c r="S120" s="132">
        <v>33.56</v>
      </c>
      <c r="T120" s="132">
        <v>33.592199999999998</v>
      </c>
      <c r="U120" s="132">
        <v>36.681199999999997</v>
      </c>
      <c r="V120" s="132">
        <v>10.3874</v>
      </c>
      <c r="W120" s="132">
        <v>8.9735999999999994</v>
      </c>
      <c r="X120" s="132">
        <v>5.9196</v>
      </c>
      <c r="Y120" s="132">
        <v>6.3849</v>
      </c>
      <c r="Z120" s="132">
        <v>1.5450999999999999</v>
      </c>
      <c r="AA120" s="132">
        <v>8.5162999999999993</v>
      </c>
      <c r="AB120" s="132">
        <v>12.4292</v>
      </c>
      <c r="AC120" s="132">
        <v>2.0587</v>
      </c>
      <c r="AD120" s="133"/>
      <c r="AE120" s="133"/>
      <c r="AF120" s="133"/>
    </row>
    <row r="121" spans="1:32" hidden="1" outlineLevel="1" collapsed="1">
      <c r="A121" s="9">
        <v>43891</v>
      </c>
      <c r="B121" s="132">
        <v>797636.57285836001</v>
      </c>
      <c r="C121" s="132">
        <v>433682.32336018002</v>
      </c>
      <c r="D121" s="132">
        <v>363954.24949818</v>
      </c>
      <c r="E121" s="132">
        <v>224515.35508852999</v>
      </c>
      <c r="F121" s="132">
        <v>180272.14983236999</v>
      </c>
      <c r="G121" s="132">
        <v>44243.205256159999</v>
      </c>
      <c r="H121" s="132">
        <v>446059.37423554005</v>
      </c>
      <c r="I121" s="132">
        <v>249338.91897334001</v>
      </c>
      <c r="J121" s="132">
        <v>196720.4552622</v>
      </c>
      <c r="K121" s="132">
        <v>634380.34028703009</v>
      </c>
      <c r="L121" s="132">
        <v>349019.18267290998</v>
      </c>
      <c r="M121" s="132">
        <v>285361.15761412005</v>
      </c>
      <c r="N121" s="132">
        <v>12.853300000000001</v>
      </c>
      <c r="O121" s="132">
        <v>13.9773</v>
      </c>
      <c r="P121" s="132">
        <v>13.232200000000001</v>
      </c>
      <c r="Q121" s="132">
        <v>5.4465000000000003</v>
      </c>
      <c r="R121" s="132">
        <v>5.4520999999999997</v>
      </c>
      <c r="S121" s="132">
        <v>33.334099999999999</v>
      </c>
      <c r="T121" s="132">
        <v>33.3476</v>
      </c>
      <c r="U121" s="132">
        <v>36.765000000000001</v>
      </c>
      <c r="V121" s="132">
        <v>13.948600000000001</v>
      </c>
      <c r="W121" s="132">
        <v>8.5303000000000004</v>
      </c>
      <c r="X121" s="132">
        <v>6.8148999999999997</v>
      </c>
      <c r="Y121" s="132">
        <v>7.0773999999999999</v>
      </c>
      <c r="Z121" s="132">
        <v>1.3194999999999999</v>
      </c>
      <c r="AA121" s="132">
        <v>7.4931999999999999</v>
      </c>
      <c r="AB121" s="132">
        <v>11.4498</v>
      </c>
      <c r="AC121" s="132">
        <v>1.7075</v>
      </c>
      <c r="AD121" s="133"/>
      <c r="AE121" s="133"/>
      <c r="AF121" s="133"/>
    </row>
    <row r="122" spans="1:32" hidden="1" outlineLevel="1" collapsed="1">
      <c r="A122" s="9">
        <v>43922</v>
      </c>
      <c r="B122" s="132">
        <v>773308.39082603005</v>
      </c>
      <c r="C122" s="132">
        <v>426013.67570453999</v>
      </c>
      <c r="D122" s="132">
        <v>347294.71512149001</v>
      </c>
      <c r="E122" s="132">
        <v>217315.74228872001</v>
      </c>
      <c r="F122" s="132">
        <v>174840.68740768</v>
      </c>
      <c r="G122" s="132">
        <v>42475.05488104</v>
      </c>
      <c r="H122" s="132">
        <v>439322.10907116003</v>
      </c>
      <c r="I122" s="132">
        <v>249358.73278555</v>
      </c>
      <c r="J122" s="132">
        <v>189963.37628560996</v>
      </c>
      <c r="K122" s="132">
        <v>641059.32977890002</v>
      </c>
      <c r="L122" s="132">
        <v>372079.92341037001</v>
      </c>
      <c r="M122" s="132">
        <v>268979.40636853001</v>
      </c>
      <c r="N122" s="132">
        <v>12.2263</v>
      </c>
      <c r="O122" s="132">
        <v>13.5077</v>
      </c>
      <c r="P122" s="132">
        <v>12.855499999999999</v>
      </c>
      <c r="Q122" s="132">
        <v>4.7103000000000002</v>
      </c>
      <c r="R122" s="132">
        <v>4.7191000000000001</v>
      </c>
      <c r="S122" s="132">
        <v>33.665700000000001</v>
      </c>
      <c r="T122" s="132">
        <v>33.711399999999998</v>
      </c>
      <c r="U122" s="132">
        <v>37.6126</v>
      </c>
      <c r="V122" s="132">
        <v>14.5671</v>
      </c>
      <c r="W122" s="132">
        <v>4.0236000000000001</v>
      </c>
      <c r="X122" s="132">
        <v>7.0167000000000002</v>
      </c>
      <c r="Y122" s="132">
        <v>7.1816000000000004</v>
      </c>
      <c r="Z122" s="132">
        <v>1.3130999999999999</v>
      </c>
      <c r="AA122" s="132">
        <v>7.7854000000000001</v>
      </c>
      <c r="AB122" s="132">
        <v>11.479200000000001</v>
      </c>
      <c r="AC122" s="132">
        <v>2.1882999999999999</v>
      </c>
      <c r="AD122" s="133"/>
      <c r="AE122" s="133"/>
      <c r="AF122" s="133"/>
    </row>
    <row r="123" spans="1:32" hidden="1" outlineLevel="1" collapsed="1">
      <c r="A123" s="9">
        <v>43952</v>
      </c>
      <c r="B123" s="132">
        <v>762953.26654513006</v>
      </c>
      <c r="C123" s="132">
        <v>420329.08822475001</v>
      </c>
      <c r="D123" s="132">
        <v>342624.17832037999</v>
      </c>
      <c r="E123" s="132">
        <v>217122.13294467999</v>
      </c>
      <c r="F123" s="132">
        <v>174782.17724372001</v>
      </c>
      <c r="G123" s="132">
        <v>42339.955700960003</v>
      </c>
      <c r="H123" s="132">
        <v>448879.58643852017</v>
      </c>
      <c r="I123" s="132">
        <v>258234.02112210001</v>
      </c>
      <c r="J123" s="132">
        <v>190645.56531641999</v>
      </c>
      <c r="K123" s="132">
        <v>647388.71970390005</v>
      </c>
      <c r="L123" s="132">
        <v>378079.04525557999</v>
      </c>
      <c r="M123" s="132">
        <v>269309.67444831994</v>
      </c>
      <c r="N123" s="132">
        <v>10.9862</v>
      </c>
      <c r="O123" s="132">
        <v>11.7521</v>
      </c>
      <c r="P123" s="132">
        <v>10.904400000000001</v>
      </c>
      <c r="Q123" s="132">
        <v>4.8163</v>
      </c>
      <c r="R123" s="132">
        <v>4.8235000000000001</v>
      </c>
      <c r="S123" s="132">
        <v>32.880099999999999</v>
      </c>
      <c r="T123" s="132">
        <v>32.910499999999999</v>
      </c>
      <c r="U123" s="132">
        <v>36.593200000000003</v>
      </c>
      <c r="V123" s="132">
        <v>16.5961</v>
      </c>
      <c r="W123" s="132">
        <v>6.1170999999999998</v>
      </c>
      <c r="X123" s="132">
        <v>6.0315000000000003</v>
      </c>
      <c r="Y123" s="132">
        <v>6.1768999999999998</v>
      </c>
      <c r="Z123" s="132">
        <v>1.8355999999999999</v>
      </c>
      <c r="AA123" s="132">
        <v>7.4074</v>
      </c>
      <c r="AB123" s="132">
        <v>11.0822</v>
      </c>
      <c r="AC123" s="132">
        <v>1.9429000000000001</v>
      </c>
      <c r="AD123" s="133"/>
      <c r="AE123" s="133"/>
      <c r="AF123" s="133"/>
    </row>
    <row r="124" spans="1:32" hidden="1" outlineLevel="1" collapsed="1">
      <c r="A124" s="9">
        <v>43983</v>
      </c>
      <c r="B124" s="132">
        <v>761426.42581418995</v>
      </c>
      <c r="C124" s="132">
        <v>419840.58494827</v>
      </c>
      <c r="D124" s="132">
        <v>341585.84086592001</v>
      </c>
      <c r="E124" s="132">
        <v>218179.63544541999</v>
      </c>
      <c r="F124" s="132">
        <v>176495.00299956001</v>
      </c>
      <c r="G124" s="132">
        <v>41684.632445859999</v>
      </c>
      <c r="H124" s="132">
        <v>454322.75363361003</v>
      </c>
      <c r="I124" s="132">
        <v>269515.06638024002</v>
      </c>
      <c r="J124" s="132">
        <v>184807.68725337007</v>
      </c>
      <c r="K124" s="132">
        <v>658210.05956180987</v>
      </c>
      <c r="L124" s="132">
        <v>389740.55336853996</v>
      </c>
      <c r="M124" s="132">
        <v>268469.50619326998</v>
      </c>
      <c r="N124" s="132">
        <v>10.065099999999999</v>
      </c>
      <c r="O124" s="132">
        <v>10.8355</v>
      </c>
      <c r="P124" s="132">
        <v>9.9339999999999993</v>
      </c>
      <c r="Q124" s="132">
        <v>5.1361999999999997</v>
      </c>
      <c r="R124" s="132">
        <v>5.1432000000000002</v>
      </c>
      <c r="S124" s="132">
        <v>32.408000000000001</v>
      </c>
      <c r="T124" s="132">
        <v>32.449199999999998</v>
      </c>
      <c r="U124" s="132">
        <v>36.072000000000003</v>
      </c>
      <c r="V124" s="132">
        <v>12.692299999999999</v>
      </c>
      <c r="W124" s="132">
        <v>7.2605000000000004</v>
      </c>
      <c r="X124" s="132">
        <v>5.1371000000000002</v>
      </c>
      <c r="Y124" s="132">
        <v>5.2550999999999997</v>
      </c>
      <c r="Z124" s="132">
        <v>1.8669</v>
      </c>
      <c r="AA124" s="132">
        <v>7.0949</v>
      </c>
      <c r="AB124" s="132">
        <v>10.4247</v>
      </c>
      <c r="AC124" s="132">
        <v>1.7178</v>
      </c>
      <c r="AD124" s="133"/>
      <c r="AE124" s="133"/>
      <c r="AF124" s="133"/>
    </row>
    <row r="125" spans="1:32" hidden="1" outlineLevel="1" collapsed="1">
      <c r="A125" s="9">
        <v>44013</v>
      </c>
      <c r="B125" s="132">
        <v>779999.87813269999</v>
      </c>
      <c r="C125" s="132">
        <v>422588.15666805999</v>
      </c>
      <c r="D125" s="132">
        <v>357411.72146464</v>
      </c>
      <c r="E125" s="132">
        <v>221179.79364392001</v>
      </c>
      <c r="F125" s="132">
        <v>178333.04554533001</v>
      </c>
      <c r="G125" s="132">
        <v>42846.748098589997</v>
      </c>
      <c r="H125" s="132">
        <v>479634.45632659009</v>
      </c>
      <c r="I125" s="132">
        <v>283505.31477264001</v>
      </c>
      <c r="J125" s="132">
        <v>196129.14155394997</v>
      </c>
      <c r="K125" s="132">
        <v>673267.88615323009</v>
      </c>
      <c r="L125" s="132">
        <v>389989.65719016001</v>
      </c>
      <c r="M125" s="132">
        <v>283278.22896306997</v>
      </c>
      <c r="N125" s="132">
        <v>9.6591000000000005</v>
      </c>
      <c r="O125" s="132">
        <v>10.2049</v>
      </c>
      <c r="P125" s="132">
        <v>9.2352000000000007</v>
      </c>
      <c r="Q125" s="132">
        <v>5.3555999999999999</v>
      </c>
      <c r="R125" s="132">
        <v>5.3716999999999997</v>
      </c>
      <c r="S125" s="132">
        <v>31.567</v>
      </c>
      <c r="T125" s="132">
        <v>31.598800000000001</v>
      </c>
      <c r="U125" s="132">
        <v>35.1297</v>
      </c>
      <c r="V125" s="132">
        <v>18.994900000000001</v>
      </c>
      <c r="W125" s="132">
        <v>7.2302</v>
      </c>
      <c r="X125" s="132">
        <v>4.3017000000000003</v>
      </c>
      <c r="Y125" s="132">
        <v>4.3864999999999998</v>
      </c>
      <c r="Z125" s="132">
        <v>1.2785</v>
      </c>
      <c r="AA125" s="132">
        <v>6.1714000000000002</v>
      </c>
      <c r="AB125" s="132">
        <v>9.3796999999999997</v>
      </c>
      <c r="AC125" s="132">
        <v>1.4708000000000001</v>
      </c>
      <c r="AD125" s="133"/>
      <c r="AE125" s="133"/>
      <c r="AF125" s="133"/>
    </row>
    <row r="126" spans="1:32" hidden="1" outlineLevel="1" collapsed="1">
      <c r="A126" s="9">
        <v>44044</v>
      </c>
      <c r="B126" s="132">
        <v>779261.08391743002</v>
      </c>
      <c r="C126" s="132">
        <v>420954.51301245001</v>
      </c>
      <c r="D126" s="132">
        <v>358306.57090498001</v>
      </c>
      <c r="E126" s="132">
        <v>223787.57861266</v>
      </c>
      <c r="F126" s="132">
        <v>181427.5432358</v>
      </c>
      <c r="G126" s="132">
        <v>42360.035376860003</v>
      </c>
      <c r="H126" s="132">
        <v>481696.26803346002</v>
      </c>
      <c r="I126" s="132">
        <v>291832.75655086001</v>
      </c>
      <c r="J126" s="132">
        <v>189863.51148260001</v>
      </c>
      <c r="K126" s="132">
        <v>671974.50525606005</v>
      </c>
      <c r="L126" s="132">
        <v>389931.05189615005</v>
      </c>
      <c r="M126" s="132">
        <v>282043.45335991005</v>
      </c>
      <c r="N126" s="132">
        <v>9.2220999999999993</v>
      </c>
      <c r="O126" s="132">
        <v>9.7736000000000001</v>
      </c>
      <c r="P126" s="132">
        <v>8.8474000000000004</v>
      </c>
      <c r="Q126" s="132">
        <v>5.343</v>
      </c>
      <c r="R126" s="132">
        <v>5.3506</v>
      </c>
      <c r="S126" s="132">
        <v>31.270700000000001</v>
      </c>
      <c r="T126" s="132">
        <v>31.284700000000001</v>
      </c>
      <c r="U126" s="132">
        <v>35.081499999999998</v>
      </c>
      <c r="V126" s="132">
        <v>21.869900000000001</v>
      </c>
      <c r="W126" s="132">
        <v>7.6631</v>
      </c>
      <c r="X126" s="132">
        <v>3.8477999999999999</v>
      </c>
      <c r="Y126" s="132">
        <v>3.9365999999999999</v>
      </c>
      <c r="Z126" s="132">
        <v>1.5048999999999999</v>
      </c>
      <c r="AA126" s="132">
        <v>6.0182000000000002</v>
      </c>
      <c r="AB126" s="132">
        <v>9.1652000000000005</v>
      </c>
      <c r="AC126" s="132">
        <v>1.415</v>
      </c>
      <c r="AD126" s="133"/>
      <c r="AE126" s="133"/>
      <c r="AF126" s="133"/>
    </row>
    <row r="127" spans="1:32" hidden="1" outlineLevel="1" collapsed="1">
      <c r="A127" s="9">
        <v>44075</v>
      </c>
      <c r="B127" s="132">
        <v>743245.69780589</v>
      </c>
      <c r="C127" s="132">
        <v>415548.32581587002</v>
      </c>
      <c r="D127" s="132">
        <v>327697.37199001998</v>
      </c>
      <c r="E127" s="132">
        <v>221849.03112651</v>
      </c>
      <c r="F127" s="132">
        <v>179654.8871235</v>
      </c>
      <c r="G127" s="132">
        <v>42194.144003009998</v>
      </c>
      <c r="H127" s="132">
        <v>506702.72790784994</v>
      </c>
      <c r="I127" s="132">
        <v>304740.27101390006</v>
      </c>
      <c r="J127" s="132">
        <v>201962.45689395</v>
      </c>
      <c r="K127" s="132">
        <v>686575.68184257997</v>
      </c>
      <c r="L127" s="132">
        <v>397367.48894782003</v>
      </c>
      <c r="M127" s="132">
        <v>289208.19289476</v>
      </c>
      <c r="N127" s="132">
        <v>9.1129999999999995</v>
      </c>
      <c r="O127" s="132">
        <v>9.6631</v>
      </c>
      <c r="P127" s="132">
        <v>8.7123000000000008</v>
      </c>
      <c r="Q127" s="132">
        <v>5.1932999999999998</v>
      </c>
      <c r="R127" s="132">
        <v>5.1994999999999996</v>
      </c>
      <c r="S127" s="132">
        <v>30.276</v>
      </c>
      <c r="T127" s="132">
        <v>30.308800000000002</v>
      </c>
      <c r="U127" s="132">
        <v>34.651299999999999</v>
      </c>
      <c r="V127" s="132">
        <v>15.813000000000001</v>
      </c>
      <c r="W127" s="132">
        <v>8.0417000000000005</v>
      </c>
      <c r="X127" s="132">
        <v>3.726</v>
      </c>
      <c r="Y127" s="132">
        <v>3.8128000000000002</v>
      </c>
      <c r="Z127" s="132">
        <v>1.1169</v>
      </c>
      <c r="AA127" s="132">
        <v>5.8593000000000002</v>
      </c>
      <c r="AB127" s="132">
        <v>8.7880000000000003</v>
      </c>
      <c r="AC127" s="132">
        <v>1.282</v>
      </c>
      <c r="AD127" s="133"/>
      <c r="AE127" s="133"/>
      <c r="AF127" s="133"/>
    </row>
    <row r="128" spans="1:32" hidden="1" outlineLevel="1" collapsed="1">
      <c r="A128" s="9">
        <v>44105</v>
      </c>
      <c r="B128" s="132">
        <v>738451.42991884996</v>
      </c>
      <c r="C128" s="132">
        <v>414141.41356184997</v>
      </c>
      <c r="D128" s="132">
        <v>324310.01635699999</v>
      </c>
      <c r="E128" s="132">
        <v>209414.67688439001</v>
      </c>
      <c r="F128" s="132">
        <v>172022.73348117</v>
      </c>
      <c r="G128" s="132">
        <v>37391.943403220001</v>
      </c>
      <c r="H128" s="132">
        <v>519921.44653289986</v>
      </c>
      <c r="I128" s="132">
        <v>318051.65548193001</v>
      </c>
      <c r="J128" s="132">
        <v>201869.79105096997</v>
      </c>
      <c r="K128" s="132">
        <v>695779.58551934012</v>
      </c>
      <c r="L128" s="132">
        <v>404111.13540610007</v>
      </c>
      <c r="M128" s="132">
        <v>291668.45011324005</v>
      </c>
      <c r="N128" s="132">
        <v>8.9901</v>
      </c>
      <c r="O128" s="132">
        <v>9.4671000000000003</v>
      </c>
      <c r="P128" s="132">
        <v>8.6252999999999993</v>
      </c>
      <c r="Q128" s="132">
        <v>5.1920000000000002</v>
      </c>
      <c r="R128" s="132">
        <v>5.2030000000000003</v>
      </c>
      <c r="S128" s="132">
        <v>29.520399999999999</v>
      </c>
      <c r="T128" s="132">
        <v>29.5395</v>
      </c>
      <c r="U128" s="132">
        <v>34.5062</v>
      </c>
      <c r="V128" s="132">
        <v>17.4999</v>
      </c>
      <c r="W128" s="132">
        <v>7.6332000000000004</v>
      </c>
      <c r="X128" s="132">
        <v>3.6652</v>
      </c>
      <c r="Y128" s="132">
        <v>3.7789999999999999</v>
      </c>
      <c r="Z128" s="132">
        <v>1.1329</v>
      </c>
      <c r="AA128" s="132">
        <v>5.7938000000000001</v>
      </c>
      <c r="AB128" s="132">
        <v>8.6166999999999998</v>
      </c>
      <c r="AC128" s="132">
        <v>1.3319000000000001</v>
      </c>
      <c r="AD128" s="133"/>
      <c r="AE128" s="133"/>
      <c r="AF128" s="133"/>
    </row>
    <row r="129" spans="1:32" hidden="1" outlineLevel="1" collapsed="1">
      <c r="A129" s="9">
        <v>44136</v>
      </c>
      <c r="B129" s="132">
        <v>742171.70762286999</v>
      </c>
      <c r="C129" s="132">
        <v>417904.29535469</v>
      </c>
      <c r="D129" s="132">
        <v>324267.41226817999</v>
      </c>
      <c r="E129" s="132">
        <v>210001.07928273</v>
      </c>
      <c r="F129" s="132">
        <v>174588.99992469</v>
      </c>
      <c r="G129" s="132">
        <v>35412.079358039999</v>
      </c>
      <c r="H129" s="132">
        <v>517423.21614030993</v>
      </c>
      <c r="I129" s="132">
        <v>314743.04072227003</v>
      </c>
      <c r="J129" s="132">
        <v>202680.17541803999</v>
      </c>
      <c r="K129" s="132">
        <v>703305.81260094</v>
      </c>
      <c r="L129" s="132">
        <v>409358.47800210002</v>
      </c>
      <c r="M129" s="132">
        <v>293947.33459884004</v>
      </c>
      <c r="N129" s="132">
        <v>8.9572000000000003</v>
      </c>
      <c r="O129" s="132">
        <v>9.3713999999999995</v>
      </c>
      <c r="P129" s="132">
        <v>8.4320000000000004</v>
      </c>
      <c r="Q129" s="132">
        <v>5.0228000000000002</v>
      </c>
      <c r="R129" s="132">
        <v>5.0335999999999999</v>
      </c>
      <c r="S129" s="132">
        <v>30.421500000000002</v>
      </c>
      <c r="T129" s="132">
        <v>30.438099999999999</v>
      </c>
      <c r="U129" s="132">
        <v>34.193300000000001</v>
      </c>
      <c r="V129" s="132">
        <v>21.596699999999998</v>
      </c>
      <c r="W129" s="132">
        <v>7.1017000000000001</v>
      </c>
      <c r="X129" s="132">
        <v>3.6294</v>
      </c>
      <c r="Y129" s="132">
        <v>3.7351000000000001</v>
      </c>
      <c r="Z129" s="132">
        <v>1.4325000000000001</v>
      </c>
      <c r="AA129" s="132">
        <v>5.2141999999999999</v>
      </c>
      <c r="AB129" s="132">
        <v>7.8779000000000003</v>
      </c>
      <c r="AC129" s="132">
        <v>1.2428999999999999</v>
      </c>
      <c r="AD129" s="133"/>
      <c r="AE129" s="133"/>
      <c r="AF129" s="133"/>
    </row>
    <row r="130" spans="1:32" hidden="1" outlineLevel="1" collapsed="1">
      <c r="A130" s="9">
        <v>44166</v>
      </c>
      <c r="B130" s="132">
        <v>724156.53419985995</v>
      </c>
      <c r="C130" s="132">
        <v>409517.02830577001</v>
      </c>
      <c r="D130" s="132">
        <v>314639.50589408999</v>
      </c>
      <c r="E130" s="132">
        <v>206471.43665319</v>
      </c>
      <c r="F130" s="132">
        <v>174432.28626188001</v>
      </c>
      <c r="G130" s="132">
        <v>32039.150391309999</v>
      </c>
      <c r="H130" s="132">
        <v>549487.70555002009</v>
      </c>
      <c r="I130" s="132">
        <v>361293.08521366009</v>
      </c>
      <c r="J130" s="132">
        <v>188194.62033636001</v>
      </c>
      <c r="K130" s="132">
        <v>730317.48483752017</v>
      </c>
      <c r="L130" s="132">
        <v>433416.66656522994</v>
      </c>
      <c r="M130" s="132">
        <v>296900.81827229005</v>
      </c>
      <c r="N130" s="132">
        <v>8.7912999999999997</v>
      </c>
      <c r="O130" s="132">
        <v>9.2462999999999997</v>
      </c>
      <c r="P130" s="132">
        <v>8.3917000000000002</v>
      </c>
      <c r="Q130" s="132">
        <v>5.1380999999999997</v>
      </c>
      <c r="R130" s="132">
        <v>5.1565000000000003</v>
      </c>
      <c r="S130" s="132">
        <v>29.901199999999999</v>
      </c>
      <c r="T130" s="132">
        <v>29.918900000000001</v>
      </c>
      <c r="U130" s="132">
        <v>33.261000000000003</v>
      </c>
      <c r="V130" s="132">
        <v>21.6633</v>
      </c>
      <c r="W130" s="132">
        <v>5.8192000000000004</v>
      </c>
      <c r="X130" s="132">
        <v>3.6208</v>
      </c>
      <c r="Y130" s="132">
        <v>3.7334999999999998</v>
      </c>
      <c r="Z130" s="132">
        <v>1.1157999999999999</v>
      </c>
      <c r="AA130" s="132">
        <v>5.2933000000000003</v>
      </c>
      <c r="AB130" s="132">
        <v>7.6353999999999997</v>
      </c>
      <c r="AC130" s="132">
        <v>1.1996</v>
      </c>
      <c r="AD130" s="133"/>
      <c r="AE130" s="133"/>
      <c r="AF130" s="133"/>
    </row>
    <row r="131" spans="1:32" hidden="1" outlineLevel="1" collapsed="1">
      <c r="A131" s="9">
        <v>44197</v>
      </c>
      <c r="B131" s="132">
        <v>723308.41639847006</v>
      </c>
      <c r="C131" s="132">
        <v>414073.32060618</v>
      </c>
      <c r="D131" s="132">
        <v>309235.09579229</v>
      </c>
      <c r="E131" s="132">
        <v>207869.59497931</v>
      </c>
      <c r="F131" s="132">
        <v>175997.01528202</v>
      </c>
      <c r="G131" s="132">
        <v>31872.579697289999</v>
      </c>
      <c r="H131" s="132">
        <v>541403.6336249701</v>
      </c>
      <c r="I131" s="132">
        <v>348489.74900257995</v>
      </c>
      <c r="J131" s="132">
        <v>192913.88462239</v>
      </c>
      <c r="K131" s="132">
        <v>726782.33731419011</v>
      </c>
      <c r="L131" s="132">
        <v>430926.88749612006</v>
      </c>
      <c r="M131" s="132">
        <v>295855.44981806999</v>
      </c>
      <c r="N131" s="132">
        <v>8.8432999999999993</v>
      </c>
      <c r="O131" s="132">
        <v>9.3579000000000008</v>
      </c>
      <c r="P131" s="132">
        <v>8.5547000000000004</v>
      </c>
      <c r="Q131" s="132">
        <v>4.3632</v>
      </c>
      <c r="R131" s="132">
        <v>4.3905000000000003</v>
      </c>
      <c r="S131" s="132">
        <v>30.324300000000001</v>
      </c>
      <c r="T131" s="132">
        <v>30.349799999999998</v>
      </c>
      <c r="U131" s="132">
        <v>34.204000000000001</v>
      </c>
      <c r="V131" s="132">
        <v>18.7227</v>
      </c>
      <c r="W131" s="132">
        <v>6.0799000000000003</v>
      </c>
      <c r="X131" s="132">
        <v>3.6623999999999999</v>
      </c>
      <c r="Y131" s="132">
        <v>3.7410000000000001</v>
      </c>
      <c r="Z131" s="132">
        <v>1.1922999999999999</v>
      </c>
      <c r="AA131" s="132">
        <v>5.4889000000000001</v>
      </c>
      <c r="AB131" s="132">
        <v>7.7215999999999996</v>
      </c>
      <c r="AC131" s="132">
        <v>1.1680999999999999</v>
      </c>
      <c r="AD131" s="133"/>
      <c r="AE131" s="133"/>
      <c r="AF131" s="133"/>
    </row>
    <row r="132" spans="1:32" hidden="1" outlineLevel="1" collapsed="1">
      <c r="A132" s="9">
        <v>44228</v>
      </c>
      <c r="B132" s="132">
        <v>722715.07665394002</v>
      </c>
      <c r="C132" s="132">
        <v>417037.54916523001</v>
      </c>
      <c r="D132" s="132">
        <v>305677.52748871001</v>
      </c>
      <c r="E132" s="132">
        <v>209115.18424954001</v>
      </c>
      <c r="F132" s="132">
        <v>178888.10569549</v>
      </c>
      <c r="G132" s="132">
        <v>30227.07855405</v>
      </c>
      <c r="H132" s="132">
        <v>534953.35369519994</v>
      </c>
      <c r="I132" s="132">
        <v>346583.32708254992</v>
      </c>
      <c r="J132" s="132">
        <v>188370.02661265002</v>
      </c>
      <c r="K132" s="132">
        <v>733252.23713928007</v>
      </c>
      <c r="L132" s="132">
        <v>437738.57198924996</v>
      </c>
      <c r="M132" s="132">
        <v>295513.66515003005</v>
      </c>
      <c r="N132" s="132">
        <v>8.4046000000000003</v>
      </c>
      <c r="O132" s="132">
        <v>8.9293999999999993</v>
      </c>
      <c r="P132" s="132">
        <v>8.0982000000000003</v>
      </c>
      <c r="Q132" s="132">
        <v>4.3179999999999996</v>
      </c>
      <c r="R132" s="132">
        <v>4.3320999999999996</v>
      </c>
      <c r="S132" s="132">
        <v>29.7986</v>
      </c>
      <c r="T132" s="132">
        <v>29.798100000000002</v>
      </c>
      <c r="U132" s="132">
        <v>34.130400000000002</v>
      </c>
      <c r="V132" s="132">
        <v>30.1968</v>
      </c>
      <c r="W132" s="132">
        <v>5.9287999999999998</v>
      </c>
      <c r="X132" s="132">
        <v>3.6189</v>
      </c>
      <c r="Y132" s="132">
        <v>3.7006000000000001</v>
      </c>
      <c r="Z132" s="132">
        <v>1.1984999999999999</v>
      </c>
      <c r="AA132" s="132">
        <v>5.0811999999999999</v>
      </c>
      <c r="AB132" s="132">
        <v>7.4698000000000002</v>
      </c>
      <c r="AC132" s="132">
        <v>1.0429999999999999</v>
      </c>
      <c r="AD132" s="133"/>
      <c r="AE132" s="133"/>
      <c r="AF132" s="133"/>
    </row>
    <row r="133" spans="1:32" hidden="1" outlineLevel="1" collapsed="1">
      <c r="A133" s="9">
        <v>44256</v>
      </c>
      <c r="B133" s="132">
        <v>717798.50758729002</v>
      </c>
      <c r="C133" s="132">
        <v>417519.12782171997</v>
      </c>
      <c r="D133" s="132">
        <v>300279.37976556999</v>
      </c>
      <c r="E133" s="132">
        <v>213605.88205203999</v>
      </c>
      <c r="F133" s="132">
        <v>184124.19999930999</v>
      </c>
      <c r="G133" s="132">
        <v>29481.682052730001</v>
      </c>
      <c r="H133" s="132">
        <v>549709.48050824006</v>
      </c>
      <c r="I133" s="132">
        <v>350689.71785297</v>
      </c>
      <c r="J133" s="132">
        <v>199019.76265526999</v>
      </c>
      <c r="K133" s="132">
        <v>732758.83592674986</v>
      </c>
      <c r="L133" s="132">
        <v>439621.71406239999</v>
      </c>
      <c r="M133" s="132">
        <v>293137.12186435005</v>
      </c>
      <c r="N133" s="132">
        <v>8.4741999999999997</v>
      </c>
      <c r="O133" s="132">
        <v>8.9739000000000004</v>
      </c>
      <c r="P133" s="132">
        <v>8.2355</v>
      </c>
      <c r="Q133" s="132">
        <v>4.327</v>
      </c>
      <c r="R133" s="132">
        <v>4.3278999999999996</v>
      </c>
      <c r="S133" s="132">
        <v>29.762899999999998</v>
      </c>
      <c r="T133" s="132">
        <v>29.775200000000002</v>
      </c>
      <c r="U133" s="132">
        <v>33.700499999999998</v>
      </c>
      <c r="V133" s="132">
        <v>22.7654</v>
      </c>
      <c r="W133" s="132">
        <v>6.1738</v>
      </c>
      <c r="X133" s="132">
        <v>3.6440999999999999</v>
      </c>
      <c r="Y133" s="132">
        <v>3.7471999999999999</v>
      </c>
      <c r="Z133" s="132">
        <v>0.93879999999999997</v>
      </c>
      <c r="AA133" s="132">
        <v>4.6679000000000004</v>
      </c>
      <c r="AB133" s="132">
        <v>6.9992999999999999</v>
      </c>
      <c r="AC133" s="132">
        <v>0.71630000000000005</v>
      </c>
      <c r="AD133" s="133"/>
      <c r="AE133" s="133"/>
      <c r="AF133" s="133"/>
    </row>
    <row r="134" spans="1:32" hidden="1" outlineLevel="1" collapsed="1">
      <c r="A134" s="9">
        <v>44287</v>
      </c>
      <c r="B134" s="132">
        <v>733228.17118754005</v>
      </c>
      <c r="C134" s="132">
        <v>427738.71962982998</v>
      </c>
      <c r="D134" s="132">
        <v>305489.45155771001</v>
      </c>
      <c r="E134" s="132">
        <v>216625.58356748</v>
      </c>
      <c r="F134" s="132">
        <v>187622.09374551999</v>
      </c>
      <c r="G134" s="132">
        <v>29003.48982196</v>
      </c>
      <c r="H134" s="132">
        <v>555029.82336463989</v>
      </c>
      <c r="I134" s="132">
        <v>350338.99989964999</v>
      </c>
      <c r="J134" s="132">
        <v>204690.82346498998</v>
      </c>
      <c r="K134" s="132">
        <v>743472.6450052599</v>
      </c>
      <c r="L134" s="132">
        <v>452762.91431708005</v>
      </c>
      <c r="M134" s="132">
        <v>290709.73068817996</v>
      </c>
      <c r="N134" s="132">
        <v>8.8503000000000007</v>
      </c>
      <c r="O134" s="132">
        <v>9.3800000000000008</v>
      </c>
      <c r="P134" s="132">
        <v>8.6851000000000003</v>
      </c>
      <c r="Q134" s="132">
        <v>4.8898000000000001</v>
      </c>
      <c r="R134" s="132">
        <v>4.8959999999999999</v>
      </c>
      <c r="S134" s="132">
        <v>29.582699999999999</v>
      </c>
      <c r="T134" s="132">
        <v>29.587399999999999</v>
      </c>
      <c r="U134" s="132">
        <v>33.175600000000003</v>
      </c>
      <c r="V134" s="132">
        <v>25.2425</v>
      </c>
      <c r="W134" s="132">
        <v>7.1649000000000003</v>
      </c>
      <c r="X134" s="132">
        <v>3.7595000000000001</v>
      </c>
      <c r="Y134" s="132">
        <v>3.8780999999999999</v>
      </c>
      <c r="Z134" s="132">
        <v>1.0031000000000001</v>
      </c>
      <c r="AA134" s="132">
        <v>4.5719000000000003</v>
      </c>
      <c r="AB134" s="132">
        <v>6.7096</v>
      </c>
      <c r="AC134" s="132">
        <v>0.72150000000000003</v>
      </c>
      <c r="AD134" s="133"/>
      <c r="AE134" s="133"/>
      <c r="AF134" s="133"/>
    </row>
    <row r="135" spans="1:32" hidden="1" outlineLevel="1" collapsed="1">
      <c r="A135" s="9">
        <v>44317</v>
      </c>
      <c r="B135" s="132">
        <v>729349.98783781996</v>
      </c>
      <c r="C135" s="132">
        <v>439329.36086016998</v>
      </c>
      <c r="D135" s="132">
        <v>290020.62697764998</v>
      </c>
      <c r="E135" s="132">
        <v>222419.95783686999</v>
      </c>
      <c r="F135" s="132">
        <v>194137.59524947</v>
      </c>
      <c r="G135" s="132">
        <v>28282.362587399999</v>
      </c>
      <c r="H135" s="132">
        <v>563973.99888236029</v>
      </c>
      <c r="I135" s="132">
        <v>360206.8338070999</v>
      </c>
      <c r="J135" s="132">
        <v>203767.16507526001</v>
      </c>
      <c r="K135" s="132">
        <v>737440.04464366008</v>
      </c>
      <c r="L135" s="132">
        <v>449994.57968534995</v>
      </c>
      <c r="M135" s="132">
        <v>287445.46495831001</v>
      </c>
      <c r="N135" s="132">
        <v>8.9526000000000003</v>
      </c>
      <c r="O135" s="132">
        <v>9.5662000000000003</v>
      </c>
      <c r="P135" s="132">
        <v>8.7309000000000001</v>
      </c>
      <c r="Q135" s="132">
        <v>4.7492999999999999</v>
      </c>
      <c r="R135" s="132">
        <v>4.7676999999999996</v>
      </c>
      <c r="S135" s="132">
        <v>29.621300000000002</v>
      </c>
      <c r="T135" s="132">
        <v>29.626899999999999</v>
      </c>
      <c r="U135" s="132">
        <v>33.557000000000002</v>
      </c>
      <c r="V135" s="132">
        <v>24.798100000000002</v>
      </c>
      <c r="W135" s="132">
        <v>5.9448999999999996</v>
      </c>
      <c r="X135" s="132">
        <v>3.8254000000000001</v>
      </c>
      <c r="Y135" s="132">
        <v>3.9558</v>
      </c>
      <c r="Z135" s="132">
        <v>1.0176000000000001</v>
      </c>
      <c r="AA135" s="132">
        <v>4.8627000000000002</v>
      </c>
      <c r="AB135" s="132">
        <v>6.9375999999999998</v>
      </c>
      <c r="AC135" s="132">
        <v>0.61980000000000002</v>
      </c>
      <c r="AD135" s="133"/>
      <c r="AE135" s="133"/>
      <c r="AF135" s="133"/>
    </row>
    <row r="136" spans="1:32" hidden="1" outlineLevel="1" collapsed="1">
      <c r="A136" s="9">
        <v>44348</v>
      </c>
      <c r="B136" s="132">
        <v>731998.72738638998</v>
      </c>
      <c r="C136" s="132">
        <v>452200.27157858998</v>
      </c>
      <c r="D136" s="132">
        <v>279798.4558078</v>
      </c>
      <c r="E136" s="132">
        <v>227125.90144623999</v>
      </c>
      <c r="F136" s="132">
        <v>199801.83518257001</v>
      </c>
      <c r="G136" s="132">
        <v>27324.06626367</v>
      </c>
      <c r="H136" s="132">
        <v>561884.59274354007</v>
      </c>
      <c r="I136" s="132">
        <v>365793.28781817993</v>
      </c>
      <c r="J136" s="132">
        <v>196091.30492535996</v>
      </c>
      <c r="K136" s="132">
        <v>749817.20242912997</v>
      </c>
      <c r="L136" s="132">
        <v>465792.59020998003</v>
      </c>
      <c r="M136" s="132">
        <v>284024.61221914995</v>
      </c>
      <c r="N136" s="132">
        <v>9.0413999999999994</v>
      </c>
      <c r="O136" s="132">
        <v>9.6135000000000002</v>
      </c>
      <c r="P136" s="132">
        <v>8.8646999999999991</v>
      </c>
      <c r="Q136" s="132">
        <v>5.2954999999999997</v>
      </c>
      <c r="R136" s="132">
        <v>5.3239999999999998</v>
      </c>
      <c r="S136" s="132">
        <v>30.081900000000001</v>
      </c>
      <c r="T136" s="132">
        <v>30.080500000000001</v>
      </c>
      <c r="U136" s="132">
        <v>33.997999999999998</v>
      </c>
      <c r="V136" s="132">
        <v>31.5916</v>
      </c>
      <c r="W136" s="132">
        <v>7.5067000000000004</v>
      </c>
      <c r="X136" s="132">
        <v>3.8062</v>
      </c>
      <c r="Y136" s="132">
        <v>3.9218999999999999</v>
      </c>
      <c r="Z136" s="132">
        <v>1.0444</v>
      </c>
      <c r="AA136" s="132">
        <v>4.9154999999999998</v>
      </c>
      <c r="AB136" s="132">
        <v>6.8551000000000002</v>
      </c>
      <c r="AC136" s="132">
        <v>0.67910000000000004</v>
      </c>
      <c r="AD136" s="133"/>
      <c r="AE136" s="133"/>
      <c r="AF136" s="133"/>
    </row>
    <row r="137" spans="1:32" hidden="1" outlineLevel="1" collapsed="1">
      <c r="A137" s="9">
        <v>44378</v>
      </c>
      <c r="B137" s="132">
        <v>728742.07286563003</v>
      </c>
      <c r="C137" s="132">
        <v>457207.77681930002</v>
      </c>
      <c r="D137" s="132">
        <v>271534.29604633001</v>
      </c>
      <c r="E137" s="132">
        <v>231139.07931621</v>
      </c>
      <c r="F137" s="132">
        <v>204905.28604968</v>
      </c>
      <c r="G137" s="132">
        <v>26233.79326653</v>
      </c>
      <c r="H137" s="132">
        <v>573030.51870927005</v>
      </c>
      <c r="I137" s="132">
        <v>378662.91893136007</v>
      </c>
      <c r="J137" s="132">
        <v>194367.59977791004</v>
      </c>
      <c r="K137" s="132">
        <v>743425.68556754012</v>
      </c>
      <c r="L137" s="132">
        <v>461491.83961228002</v>
      </c>
      <c r="M137" s="132">
        <v>281933.84595525998</v>
      </c>
      <c r="N137" s="132">
        <v>9.1355000000000004</v>
      </c>
      <c r="O137" s="132">
        <v>9.9144000000000005</v>
      </c>
      <c r="P137" s="132">
        <v>9.2157</v>
      </c>
      <c r="Q137" s="132">
        <v>4.8490000000000002</v>
      </c>
      <c r="R137" s="132">
        <v>4.8609</v>
      </c>
      <c r="S137" s="132">
        <v>29.592700000000001</v>
      </c>
      <c r="T137" s="132">
        <v>29.603400000000001</v>
      </c>
      <c r="U137" s="132">
        <v>33.176099999999998</v>
      </c>
      <c r="V137" s="132">
        <v>21.7638</v>
      </c>
      <c r="W137" s="132">
        <v>4.9218000000000002</v>
      </c>
      <c r="X137" s="132">
        <v>3.9504999999999999</v>
      </c>
      <c r="Y137" s="132">
        <v>4.0540000000000003</v>
      </c>
      <c r="Z137" s="132">
        <v>1.01</v>
      </c>
      <c r="AA137" s="132">
        <v>4.8592000000000004</v>
      </c>
      <c r="AB137" s="132">
        <v>6.7811000000000003</v>
      </c>
      <c r="AC137" s="132">
        <v>0.59289999999999998</v>
      </c>
      <c r="AD137" s="133"/>
      <c r="AE137" s="133"/>
      <c r="AF137" s="133"/>
    </row>
    <row r="138" spans="1:32" hidden="1" outlineLevel="1" collapsed="1">
      <c r="A138" s="9">
        <v>44409</v>
      </c>
      <c r="B138" s="132">
        <v>749205.40850559995</v>
      </c>
      <c r="C138" s="132">
        <v>472670.6106291</v>
      </c>
      <c r="D138" s="132">
        <v>276534.7978765</v>
      </c>
      <c r="E138" s="132">
        <v>236757.68944844001</v>
      </c>
      <c r="F138" s="132">
        <v>212543.77782913001</v>
      </c>
      <c r="G138" s="132">
        <v>24213.911619310002</v>
      </c>
      <c r="H138" s="132">
        <v>558086.09699549014</v>
      </c>
      <c r="I138" s="132">
        <v>374392.83560303005</v>
      </c>
      <c r="J138" s="132">
        <v>183693.26139245997</v>
      </c>
      <c r="K138" s="132">
        <v>739629.63760259002</v>
      </c>
      <c r="L138" s="132">
        <v>455643.95747874002</v>
      </c>
      <c r="M138" s="132">
        <v>283985.68012385</v>
      </c>
      <c r="N138" s="132">
        <v>8.8557000000000006</v>
      </c>
      <c r="O138" s="132">
        <v>10.066599999999999</v>
      </c>
      <c r="P138" s="132">
        <v>9.3928999999999991</v>
      </c>
      <c r="Q138" s="132">
        <v>3.1655000000000002</v>
      </c>
      <c r="R138" s="132">
        <v>3.1659999999999999</v>
      </c>
      <c r="S138" s="132">
        <v>29.734100000000002</v>
      </c>
      <c r="T138" s="132">
        <v>29.741099999999999</v>
      </c>
      <c r="U138" s="132">
        <v>33.275100000000002</v>
      </c>
      <c r="V138" s="132">
        <v>25.488600000000002</v>
      </c>
      <c r="W138" s="132">
        <v>5.8457999999999997</v>
      </c>
      <c r="X138" s="132">
        <v>4.4138999999999999</v>
      </c>
      <c r="Y138" s="132">
        <v>4.5723000000000003</v>
      </c>
      <c r="Z138" s="132">
        <v>0.80420000000000003</v>
      </c>
      <c r="AA138" s="132">
        <v>4.6451000000000002</v>
      </c>
      <c r="AB138" s="132">
        <v>6.7146999999999997</v>
      </c>
      <c r="AC138" s="132">
        <v>0.54779999999999995</v>
      </c>
      <c r="AD138" s="133"/>
      <c r="AE138" s="133"/>
      <c r="AF138" s="133"/>
    </row>
    <row r="139" spans="1:32" hidden="1" outlineLevel="1" collapsed="1">
      <c r="A139" s="9">
        <v>44440</v>
      </c>
      <c r="B139" s="132">
        <v>746727.78377873998</v>
      </c>
      <c r="C139" s="132">
        <v>482573.73557233001</v>
      </c>
      <c r="D139" s="132">
        <v>264154.04820641002</v>
      </c>
      <c r="E139" s="132">
        <v>240346.56317581999</v>
      </c>
      <c r="F139" s="132">
        <v>216979.31312949999</v>
      </c>
      <c r="G139" s="132">
        <v>23367.250046320001</v>
      </c>
      <c r="H139" s="132">
        <v>577189.17555379018</v>
      </c>
      <c r="I139" s="132">
        <v>393078.33311342006</v>
      </c>
      <c r="J139" s="132">
        <v>184110.84244036995</v>
      </c>
      <c r="K139" s="132">
        <v>743830.71660060994</v>
      </c>
      <c r="L139" s="132">
        <v>463897.03236983996</v>
      </c>
      <c r="M139" s="132">
        <v>279933.68423076998</v>
      </c>
      <c r="N139" s="132">
        <v>8.8695000000000004</v>
      </c>
      <c r="O139" s="132">
        <v>9.7022999999999993</v>
      </c>
      <c r="P139" s="132">
        <v>9.0338999999999992</v>
      </c>
      <c r="Q139" s="132">
        <v>3.7423000000000002</v>
      </c>
      <c r="R139" s="132">
        <v>3.7443</v>
      </c>
      <c r="S139" s="132">
        <v>29.643799999999999</v>
      </c>
      <c r="T139" s="132">
        <v>29.645299999999999</v>
      </c>
      <c r="U139" s="132">
        <v>33.261000000000003</v>
      </c>
      <c r="V139" s="132">
        <v>28.518000000000001</v>
      </c>
      <c r="W139" s="132">
        <v>7.9147999999999996</v>
      </c>
      <c r="X139" s="132">
        <v>4.5819999999999999</v>
      </c>
      <c r="Y139" s="132">
        <v>4.7481</v>
      </c>
      <c r="Z139" s="132">
        <v>0.77559999999999996</v>
      </c>
      <c r="AA139" s="132">
        <v>4.7403000000000004</v>
      </c>
      <c r="AB139" s="132">
        <v>6.7553999999999998</v>
      </c>
      <c r="AC139" s="132">
        <v>0.49359999999999998</v>
      </c>
      <c r="AD139" s="133"/>
      <c r="AE139" s="133"/>
      <c r="AF139" s="133"/>
    </row>
    <row r="140" spans="1:32" hidden="1" outlineLevel="1" collapsed="1">
      <c r="A140" s="9">
        <v>44470</v>
      </c>
      <c r="B140" s="132">
        <v>755513.23521634995</v>
      </c>
      <c r="C140" s="132">
        <v>488159.20844279998</v>
      </c>
      <c r="D140" s="132">
        <v>267354.02677355002</v>
      </c>
      <c r="E140" s="132">
        <v>242819.02299478001</v>
      </c>
      <c r="F140" s="132">
        <v>221109.69845846001</v>
      </c>
      <c r="G140" s="132">
        <v>21709.32453632</v>
      </c>
      <c r="H140" s="132">
        <v>581753.5908486502</v>
      </c>
      <c r="I140" s="132">
        <v>398574.14930309</v>
      </c>
      <c r="J140" s="132">
        <v>183179.44154555997</v>
      </c>
      <c r="K140" s="132">
        <v>745101.41704116017</v>
      </c>
      <c r="L140" s="132">
        <v>465850.86396767996</v>
      </c>
      <c r="M140" s="132">
        <v>279250.55307348003</v>
      </c>
      <c r="N140" s="132">
        <v>9.2322000000000006</v>
      </c>
      <c r="O140" s="132">
        <v>10.011900000000001</v>
      </c>
      <c r="P140" s="132">
        <v>9.4162999999999997</v>
      </c>
      <c r="Q140" s="132">
        <v>3.9460999999999999</v>
      </c>
      <c r="R140" s="132">
        <v>3.9491999999999998</v>
      </c>
      <c r="S140" s="132">
        <v>29.631599999999999</v>
      </c>
      <c r="T140" s="132">
        <v>29.648800000000001</v>
      </c>
      <c r="U140" s="132">
        <v>33.271900000000002</v>
      </c>
      <c r="V140" s="132">
        <v>20.6143</v>
      </c>
      <c r="W140" s="132">
        <v>6.1428000000000003</v>
      </c>
      <c r="X140" s="132">
        <v>4.6452</v>
      </c>
      <c r="Y140" s="132">
        <v>4.7587000000000002</v>
      </c>
      <c r="Z140" s="132">
        <v>0.71970000000000001</v>
      </c>
      <c r="AA140" s="132">
        <v>4.8615000000000004</v>
      </c>
      <c r="AB140" s="132">
        <v>6.7606999999999999</v>
      </c>
      <c r="AC140" s="132">
        <v>0.5494</v>
      </c>
      <c r="AD140" s="133"/>
      <c r="AE140" s="133"/>
      <c r="AF140" s="133"/>
    </row>
    <row r="141" spans="1:32" hidden="1" outlineLevel="1" collapsed="1">
      <c r="A141" s="9">
        <v>44501</v>
      </c>
      <c r="B141" s="132">
        <v>761537.61189228995</v>
      </c>
      <c r="C141" s="132">
        <v>496235.26181587001</v>
      </c>
      <c r="D141" s="132">
        <v>265302.35007642</v>
      </c>
      <c r="E141" s="132">
        <v>250573.70021740001</v>
      </c>
      <c r="F141" s="132">
        <v>228804.45577104</v>
      </c>
      <c r="G141" s="132">
        <v>21769.24444636</v>
      </c>
      <c r="H141" s="132">
        <v>590102.37891186995</v>
      </c>
      <c r="I141" s="132">
        <v>409512.74833037995</v>
      </c>
      <c r="J141" s="132">
        <v>180589.63058148997</v>
      </c>
      <c r="K141" s="132">
        <v>757040.97679992986</v>
      </c>
      <c r="L141" s="132">
        <v>469045.61940349999</v>
      </c>
      <c r="M141" s="132">
        <v>287995.35739643004</v>
      </c>
      <c r="N141" s="132">
        <v>9.0797000000000008</v>
      </c>
      <c r="O141" s="132">
        <v>9.9853000000000005</v>
      </c>
      <c r="P141" s="132">
        <v>9.4392999999999994</v>
      </c>
      <c r="Q141" s="132">
        <v>3.2498999999999998</v>
      </c>
      <c r="R141" s="132">
        <v>3.2505999999999999</v>
      </c>
      <c r="S141" s="132">
        <v>28.336600000000001</v>
      </c>
      <c r="T141" s="132">
        <v>28.3491</v>
      </c>
      <c r="U141" s="132">
        <v>31.51</v>
      </c>
      <c r="V141" s="132">
        <v>18.270800000000001</v>
      </c>
      <c r="W141" s="132">
        <v>5.9080000000000004</v>
      </c>
      <c r="X141" s="132">
        <v>4.7561999999999998</v>
      </c>
      <c r="Y141" s="132">
        <v>4.8521000000000001</v>
      </c>
      <c r="Z141" s="132">
        <v>1.0256000000000001</v>
      </c>
      <c r="AA141" s="132">
        <v>5.0197000000000003</v>
      </c>
      <c r="AB141" s="132">
        <v>6.9683000000000002</v>
      </c>
      <c r="AC141" s="132">
        <v>0.62239999999999995</v>
      </c>
      <c r="AD141" s="133"/>
      <c r="AE141" s="133"/>
      <c r="AF141" s="133"/>
    </row>
    <row r="142" spans="1:32" hidden="1" outlineLevel="1" collapsed="1">
      <c r="A142" s="9">
        <v>44531</v>
      </c>
      <c r="B142" s="132">
        <v>752324.27137451002</v>
      </c>
      <c r="C142" s="132">
        <v>484060.07121442002</v>
      </c>
      <c r="D142" s="132">
        <v>268264.20016009</v>
      </c>
      <c r="E142" s="132">
        <v>254385.18023961</v>
      </c>
      <c r="F142" s="132">
        <v>232914.11796569001</v>
      </c>
      <c r="G142" s="132">
        <v>21471.062273920001</v>
      </c>
      <c r="H142" s="132">
        <v>633805.71783009009</v>
      </c>
      <c r="I142" s="132">
        <v>456470.90545160009</v>
      </c>
      <c r="J142" s="132">
        <v>177334.81237849005</v>
      </c>
      <c r="K142" s="132">
        <v>794151.81397308025</v>
      </c>
      <c r="L142" s="132">
        <v>506980.23351185001</v>
      </c>
      <c r="M142" s="132">
        <v>287171.58046123001</v>
      </c>
      <c r="N142" s="132">
        <v>9.0725999999999996</v>
      </c>
      <c r="O142" s="132">
        <v>10.480399999999999</v>
      </c>
      <c r="P142" s="132">
        <v>9.8962000000000003</v>
      </c>
      <c r="Q142" s="132">
        <v>3.3405999999999998</v>
      </c>
      <c r="R142" s="132">
        <v>3.3424999999999998</v>
      </c>
      <c r="S142" s="132">
        <v>28.063700000000001</v>
      </c>
      <c r="T142" s="132">
        <v>28.072500000000002</v>
      </c>
      <c r="U142" s="132">
        <v>31.2971</v>
      </c>
      <c r="V142" s="132">
        <v>23.189699999999998</v>
      </c>
      <c r="W142" s="132">
        <v>5.7965999999999998</v>
      </c>
      <c r="X142" s="132">
        <v>4.5206999999999997</v>
      </c>
      <c r="Y142" s="132">
        <v>4.6376999999999997</v>
      </c>
      <c r="Z142" s="132">
        <v>1.4140999999999999</v>
      </c>
      <c r="AA142" s="132">
        <v>5.1830999999999996</v>
      </c>
      <c r="AB142" s="132">
        <v>6.9608999999999996</v>
      </c>
      <c r="AC142" s="132">
        <v>0.59019999999999995</v>
      </c>
      <c r="AD142" s="133"/>
      <c r="AE142" s="133"/>
      <c r="AF142" s="133"/>
    </row>
    <row r="143" spans="1:32" hidden="1" outlineLevel="1" collapsed="1">
      <c r="A143" s="9">
        <v>44562</v>
      </c>
      <c r="B143" s="132">
        <v>769648.5953399</v>
      </c>
      <c r="C143" s="132">
        <v>486449.85166242998</v>
      </c>
      <c r="D143" s="132">
        <v>283198.74367747002</v>
      </c>
      <c r="E143" s="132">
        <v>262515.19351875997</v>
      </c>
      <c r="F143" s="132">
        <v>240199.63851101001</v>
      </c>
      <c r="G143" s="132">
        <v>22315.555007750001</v>
      </c>
      <c r="H143" s="132">
        <v>627775.91253721993</v>
      </c>
      <c r="I143" s="132">
        <v>426864.43489486008</v>
      </c>
      <c r="J143" s="132">
        <v>200911.47764236006</v>
      </c>
      <c r="K143" s="132">
        <v>773830.65855368017</v>
      </c>
      <c r="L143" s="132">
        <v>481828.46030254004</v>
      </c>
      <c r="M143" s="132">
        <v>292002.19825114001</v>
      </c>
      <c r="N143" s="132">
        <v>9.5184999999999995</v>
      </c>
      <c r="O143" s="132">
        <v>10.822699999999999</v>
      </c>
      <c r="P143" s="132">
        <v>10.373100000000001</v>
      </c>
      <c r="Q143" s="132">
        <v>3.3409</v>
      </c>
      <c r="R143" s="132">
        <v>3.3441000000000001</v>
      </c>
      <c r="S143" s="132">
        <v>28.384499999999999</v>
      </c>
      <c r="T143" s="132">
        <v>28.377500000000001</v>
      </c>
      <c r="U143" s="132">
        <v>32.035800000000002</v>
      </c>
      <c r="V143" s="132">
        <v>39.0764</v>
      </c>
      <c r="W143" s="132">
        <v>4.7176</v>
      </c>
      <c r="X143" s="132">
        <v>4.8006000000000002</v>
      </c>
      <c r="Y143" s="132">
        <v>4.8502000000000001</v>
      </c>
      <c r="Z143" s="132">
        <v>1.2723</v>
      </c>
      <c r="AA143" s="132">
        <v>5.2095000000000002</v>
      </c>
      <c r="AB143" s="132">
        <v>7.0526</v>
      </c>
      <c r="AC143" s="132">
        <v>0.53920000000000001</v>
      </c>
      <c r="AD143" s="133"/>
      <c r="AE143" s="133"/>
      <c r="AF143" s="133"/>
    </row>
    <row r="144" spans="1:32" hidden="1" outlineLevel="1" collapsed="1">
      <c r="A144" s="9">
        <v>44593</v>
      </c>
      <c r="B144" s="132">
        <v>743729.66270459001</v>
      </c>
      <c r="C144" s="132">
        <v>496100.79822917999</v>
      </c>
      <c r="D144" s="132">
        <v>247628.86447541</v>
      </c>
      <c r="E144" s="132">
        <v>268008.23141533998</v>
      </c>
      <c r="F144" s="132">
        <v>247171.25182676999</v>
      </c>
      <c r="G144" s="132">
        <v>20836.97958857</v>
      </c>
      <c r="H144" s="132">
        <v>579343.7588202199</v>
      </c>
      <c r="I144" s="132">
        <v>396982.40418646997</v>
      </c>
      <c r="J144" s="132">
        <v>182361.35463374999</v>
      </c>
      <c r="K144" s="132">
        <v>757664.95290371019</v>
      </c>
      <c r="L144" s="132">
        <v>474985.06256004999</v>
      </c>
      <c r="M144" s="132">
        <v>282679.89034366002</v>
      </c>
      <c r="N144" s="132">
        <v>10.135300000000001</v>
      </c>
      <c r="O144" s="132">
        <v>11.9078</v>
      </c>
      <c r="P144" s="132">
        <v>11.653499999999999</v>
      </c>
      <c r="Q144" s="132">
        <v>3.1598000000000002</v>
      </c>
      <c r="R144" s="132">
        <v>3.1677</v>
      </c>
      <c r="S144" s="132">
        <v>29.3233</v>
      </c>
      <c r="T144" s="132">
        <v>29.3216</v>
      </c>
      <c r="U144" s="132">
        <v>32.926699999999997</v>
      </c>
      <c r="V144" s="132">
        <v>30.6937</v>
      </c>
      <c r="W144" s="132">
        <v>4.5618999999999996</v>
      </c>
      <c r="X144" s="132">
        <v>5.5297999999999998</v>
      </c>
      <c r="Y144" s="132">
        <v>5.5917000000000003</v>
      </c>
      <c r="Z144" s="132">
        <v>1.4075</v>
      </c>
      <c r="AA144" s="132">
        <v>4.9992000000000001</v>
      </c>
      <c r="AB144" s="132">
        <v>6.7941000000000003</v>
      </c>
      <c r="AC144" s="132">
        <v>0.52669999999999995</v>
      </c>
      <c r="AD144" s="133"/>
      <c r="AE144" s="133"/>
      <c r="AF144" s="133"/>
    </row>
    <row r="145" spans="1:32" hidden="1" outlineLevel="1" collapsed="1">
      <c r="A145" s="9">
        <v>44621</v>
      </c>
      <c r="B145" s="132">
        <v>745409.09676423005</v>
      </c>
      <c r="C145" s="132">
        <v>499767.94123229</v>
      </c>
      <c r="D145" s="132">
        <v>245641.15553193999</v>
      </c>
      <c r="E145" s="132">
        <v>262704.28414926998</v>
      </c>
      <c r="F145" s="132">
        <v>241923.27075878999</v>
      </c>
      <c r="G145" s="132">
        <v>20781.013390479999</v>
      </c>
      <c r="H145" s="132">
        <v>558717.74849085987</v>
      </c>
      <c r="I145" s="132">
        <v>396447.56293206004</v>
      </c>
      <c r="J145" s="132">
        <v>162270.18555879997</v>
      </c>
      <c r="K145" s="132">
        <v>824069.45098805008</v>
      </c>
      <c r="L145" s="132">
        <v>542044.28870202997</v>
      </c>
      <c r="M145" s="132">
        <v>282025.16228602</v>
      </c>
      <c r="N145" s="132">
        <v>11.317299999999999</v>
      </c>
      <c r="O145" s="132">
        <v>13.151899999999999</v>
      </c>
      <c r="P145" s="132">
        <v>13.179500000000001</v>
      </c>
      <c r="Q145" s="132">
        <v>3.5743</v>
      </c>
      <c r="R145" s="132">
        <v>3.5949</v>
      </c>
      <c r="S145" s="132">
        <v>20.402100000000001</v>
      </c>
      <c r="T145" s="132">
        <v>20.4224</v>
      </c>
      <c r="U145" s="132">
        <v>20.639900000000001</v>
      </c>
      <c r="V145" s="132">
        <v>3.9529000000000001</v>
      </c>
      <c r="W145" s="132">
        <v>2.0000000000000001E-4</v>
      </c>
      <c r="X145" s="132">
        <v>6.0812999999999997</v>
      </c>
      <c r="Y145" s="132">
        <v>6.101</v>
      </c>
      <c r="Z145" s="132">
        <v>1.4365000000000001</v>
      </c>
      <c r="AA145" s="132">
        <v>5.0243000000000002</v>
      </c>
      <c r="AB145" s="132">
        <v>6.7050999999999998</v>
      </c>
      <c r="AC145" s="132">
        <v>0.44330000000000003</v>
      </c>
      <c r="AD145" s="133"/>
      <c r="AE145" s="133"/>
      <c r="AF145" s="133"/>
    </row>
    <row r="146" spans="1:32" hidden="1" outlineLevel="1" collapsed="1">
      <c r="A146" s="9">
        <v>44652</v>
      </c>
      <c r="B146" s="132">
        <v>751253.06496739003</v>
      </c>
      <c r="C146" s="132">
        <v>511983.27107483998</v>
      </c>
      <c r="D146" s="132">
        <v>239269.79389254999</v>
      </c>
      <c r="E146" s="132">
        <v>259173.86983914001</v>
      </c>
      <c r="F146" s="132">
        <v>238573.33439067</v>
      </c>
      <c r="G146" s="132">
        <v>20600.53544847</v>
      </c>
      <c r="H146" s="132">
        <v>587048.3918611001</v>
      </c>
      <c r="I146" s="132">
        <v>426447.45673117996</v>
      </c>
      <c r="J146" s="132">
        <v>160600.93512991999</v>
      </c>
      <c r="K146" s="132">
        <v>835059.66146236984</v>
      </c>
      <c r="L146" s="132">
        <v>553190.36918799998</v>
      </c>
      <c r="M146" s="132">
        <v>281869.29227436997</v>
      </c>
      <c r="N146" s="132">
        <v>12.2088</v>
      </c>
      <c r="O146" s="132">
        <v>13.7475</v>
      </c>
      <c r="P146" s="132">
        <v>13.818300000000001</v>
      </c>
      <c r="Q146" s="132">
        <v>4.2653999999999996</v>
      </c>
      <c r="R146" s="132">
        <v>4.2930000000000001</v>
      </c>
      <c r="S146" s="132">
        <v>24.534600000000001</v>
      </c>
      <c r="T146" s="132">
        <v>24.5321</v>
      </c>
      <c r="U146" s="132">
        <v>26.0623</v>
      </c>
      <c r="V146" s="132">
        <v>32.262999999999998</v>
      </c>
      <c r="W146" s="132">
        <v>2.5099999999999998</v>
      </c>
      <c r="X146" s="132">
        <v>4.8403</v>
      </c>
      <c r="Y146" s="132">
        <v>4.8726000000000003</v>
      </c>
      <c r="Z146" s="132">
        <v>1.6989000000000001</v>
      </c>
      <c r="AA146" s="132">
        <v>4.6356000000000002</v>
      </c>
      <c r="AB146" s="132">
        <v>5.9256000000000002</v>
      </c>
      <c r="AC146" s="132">
        <v>0.53380000000000005</v>
      </c>
      <c r="AD146" s="133"/>
      <c r="AE146" s="133"/>
      <c r="AF146" s="133"/>
    </row>
    <row r="147" spans="1:32" hidden="1" outlineLevel="1" collapsed="1">
      <c r="A147" s="9">
        <v>44682</v>
      </c>
      <c r="B147" s="132">
        <v>762683.79352970002</v>
      </c>
      <c r="C147" s="132">
        <v>530198.34777131001</v>
      </c>
      <c r="D147" s="132">
        <v>232485.44575839001</v>
      </c>
      <c r="E147" s="132">
        <v>256372.04488520999</v>
      </c>
      <c r="F147" s="132">
        <v>235769.36036224</v>
      </c>
      <c r="G147" s="132">
        <v>20602.684522970001</v>
      </c>
      <c r="H147" s="132">
        <v>587346.35749914008</v>
      </c>
      <c r="I147" s="132">
        <v>421719.50933798996</v>
      </c>
      <c r="J147" s="132">
        <v>165626.84816115003</v>
      </c>
      <c r="K147" s="132">
        <v>833895.75002793025</v>
      </c>
      <c r="L147" s="132">
        <v>550705.73627223016</v>
      </c>
      <c r="M147" s="132">
        <v>283190.01375569997</v>
      </c>
      <c r="N147" s="132">
        <v>12.3497</v>
      </c>
      <c r="O147" s="132">
        <v>13.8612</v>
      </c>
      <c r="P147" s="132">
        <v>13.945600000000001</v>
      </c>
      <c r="Q147" s="132">
        <v>4.2336999999999998</v>
      </c>
      <c r="R147" s="132">
        <v>4.2525000000000004</v>
      </c>
      <c r="S147" s="132">
        <v>21.02</v>
      </c>
      <c r="T147" s="132">
        <v>21.033200000000001</v>
      </c>
      <c r="U147" s="132">
        <v>21.622499999999999</v>
      </c>
      <c r="V147" s="132">
        <v>12.3146</v>
      </c>
      <c r="W147" s="132">
        <v>11.112299999999999</v>
      </c>
      <c r="X147" s="132">
        <v>4.2821999999999996</v>
      </c>
      <c r="Y147" s="132">
        <v>4.3148</v>
      </c>
      <c r="Z147" s="132">
        <v>1.1706000000000001</v>
      </c>
      <c r="AA147" s="132">
        <v>4.5564999999999998</v>
      </c>
      <c r="AB147" s="132">
        <v>5.6525999999999996</v>
      </c>
      <c r="AC147" s="132">
        <v>0.61539999999999995</v>
      </c>
      <c r="AD147" s="133"/>
      <c r="AE147" s="133"/>
      <c r="AF147" s="133"/>
    </row>
    <row r="148" spans="1:32" hidden="1" outlineLevel="1" collapsed="1">
      <c r="A148" s="9">
        <v>44713</v>
      </c>
      <c r="B148" s="132">
        <v>756394.34668478998</v>
      </c>
      <c r="C148" s="132">
        <v>529077.39208747004</v>
      </c>
      <c r="D148" s="132">
        <v>227316.95459732</v>
      </c>
      <c r="E148" s="132">
        <v>248930.88361230001</v>
      </c>
      <c r="F148" s="132">
        <v>229600.52070597</v>
      </c>
      <c r="G148" s="132">
        <v>19330.36290633</v>
      </c>
      <c r="H148" s="132">
        <v>585548.62618321984</v>
      </c>
      <c r="I148" s="132">
        <v>404702.50226333999</v>
      </c>
      <c r="J148" s="132">
        <v>180846.12391988002</v>
      </c>
      <c r="K148" s="132">
        <v>863704.76747125003</v>
      </c>
      <c r="L148" s="132">
        <v>580365.78272058</v>
      </c>
      <c r="M148" s="132">
        <v>283338.98475067003</v>
      </c>
      <c r="N148" s="132">
        <v>15.6381</v>
      </c>
      <c r="O148" s="132">
        <v>18.050999999999998</v>
      </c>
      <c r="P148" s="132">
        <v>18.427600000000002</v>
      </c>
      <c r="Q148" s="132">
        <v>4.4600999999999997</v>
      </c>
      <c r="R148" s="132">
        <v>4.4771000000000001</v>
      </c>
      <c r="S148" s="132">
        <v>21.783100000000001</v>
      </c>
      <c r="T148" s="132">
        <v>21.797499999999999</v>
      </c>
      <c r="U148" s="132">
        <v>22.7943</v>
      </c>
      <c r="V148" s="132">
        <v>9.4845000000000006</v>
      </c>
      <c r="W148" s="132">
        <v>5.1155999999999997</v>
      </c>
      <c r="X148" s="132">
        <v>6.9663000000000004</v>
      </c>
      <c r="Y148" s="132">
        <v>7.1002000000000001</v>
      </c>
      <c r="Z148" s="132">
        <v>1.0666</v>
      </c>
      <c r="AA148" s="132">
        <v>5.2907999999999999</v>
      </c>
      <c r="AB148" s="132">
        <v>6.5930999999999997</v>
      </c>
      <c r="AC148" s="132">
        <v>0.70489999999999997</v>
      </c>
      <c r="AD148" s="133"/>
      <c r="AE148" s="133"/>
      <c r="AF148" s="133"/>
    </row>
    <row r="149" spans="1:32" hidden="1" outlineLevel="1" collapsed="1">
      <c r="A149" s="9">
        <v>44743</v>
      </c>
      <c r="B149" s="132">
        <v>802460.55178531003</v>
      </c>
      <c r="C149" s="132">
        <v>526927.05924462003</v>
      </c>
      <c r="D149" s="132">
        <v>275533.49254069</v>
      </c>
      <c r="E149" s="132">
        <v>249352.05660333001</v>
      </c>
      <c r="F149" s="132">
        <v>225695.34539338999</v>
      </c>
      <c r="G149" s="132">
        <v>23656.71120994</v>
      </c>
      <c r="H149" s="132">
        <v>606099.08363922022</v>
      </c>
      <c r="I149" s="132">
        <v>378182.29273740004</v>
      </c>
      <c r="J149" s="132">
        <v>227916.79090182</v>
      </c>
      <c r="K149" s="132">
        <v>928849.05733259011</v>
      </c>
      <c r="L149" s="132">
        <v>578992.87264605996</v>
      </c>
      <c r="M149" s="132">
        <v>349856.18468653003</v>
      </c>
      <c r="N149" s="132">
        <v>15.221399999999999</v>
      </c>
      <c r="O149" s="132">
        <v>17.708200000000001</v>
      </c>
      <c r="P149" s="132">
        <v>17.880800000000001</v>
      </c>
      <c r="Q149" s="132">
        <v>4.5046999999999997</v>
      </c>
      <c r="R149" s="132">
        <v>4.5147000000000004</v>
      </c>
      <c r="S149" s="132">
        <v>20.970199999999998</v>
      </c>
      <c r="T149" s="132">
        <v>20.985900000000001</v>
      </c>
      <c r="U149" s="132">
        <v>22.246400000000001</v>
      </c>
      <c r="V149" s="132">
        <v>8.2901000000000007</v>
      </c>
      <c r="W149" s="132">
        <v>5.6079999999999997</v>
      </c>
      <c r="X149" s="132">
        <v>7.4297000000000004</v>
      </c>
      <c r="Y149" s="132">
        <v>7.6178999999999997</v>
      </c>
      <c r="Z149" s="132">
        <v>1.5445</v>
      </c>
      <c r="AA149" s="132">
        <v>6.3146000000000004</v>
      </c>
      <c r="AB149" s="132">
        <v>8.1128999999999998</v>
      </c>
      <c r="AC149" s="132">
        <v>0.88160000000000005</v>
      </c>
      <c r="AD149" s="133"/>
      <c r="AE149" s="133"/>
      <c r="AF149" s="133"/>
    </row>
    <row r="150" spans="1:32" hidden="1" outlineLevel="1" collapsed="1">
      <c r="A150" s="9">
        <v>44774</v>
      </c>
      <c r="B150" s="132">
        <v>799711.69267124997</v>
      </c>
      <c r="C150" s="132">
        <v>527195.07789348997</v>
      </c>
      <c r="D150" s="132">
        <v>272516.61477776</v>
      </c>
      <c r="E150" s="132">
        <v>246156.03678995001</v>
      </c>
      <c r="F150" s="132">
        <v>222654.83475292</v>
      </c>
      <c r="G150" s="132">
        <v>23501.202037030002</v>
      </c>
      <c r="H150" s="132">
        <v>606204.35627162026</v>
      </c>
      <c r="I150" s="132">
        <v>384992.07675902988</v>
      </c>
      <c r="J150" s="132">
        <v>221212.27951258997</v>
      </c>
      <c r="K150" s="132">
        <v>940250.49860562989</v>
      </c>
      <c r="L150" s="132">
        <v>587079.45707344008</v>
      </c>
      <c r="M150" s="132">
        <v>353171.04153218999</v>
      </c>
      <c r="N150" s="132">
        <v>16.251799999999999</v>
      </c>
      <c r="O150" s="132">
        <v>19.856200000000001</v>
      </c>
      <c r="P150" s="132">
        <v>20.298200000000001</v>
      </c>
      <c r="Q150" s="132">
        <v>4.9268999999999998</v>
      </c>
      <c r="R150" s="132">
        <v>4.9409000000000001</v>
      </c>
      <c r="S150" s="132">
        <v>22.120899999999999</v>
      </c>
      <c r="T150" s="132">
        <v>22.162700000000001</v>
      </c>
      <c r="U150" s="132">
        <v>22.988800000000001</v>
      </c>
      <c r="V150" s="132">
        <v>6.8552999999999997</v>
      </c>
      <c r="W150" s="132">
        <v>4.4618000000000002</v>
      </c>
      <c r="X150" s="132">
        <v>7.6196000000000002</v>
      </c>
      <c r="Y150" s="132">
        <v>7.915</v>
      </c>
      <c r="Z150" s="132">
        <v>1.8124</v>
      </c>
      <c r="AA150" s="132">
        <v>5.5631000000000004</v>
      </c>
      <c r="AB150" s="132">
        <v>8.0521999999999991</v>
      </c>
      <c r="AC150" s="132">
        <v>0.85160000000000002</v>
      </c>
      <c r="AD150" s="133"/>
      <c r="AE150" s="133"/>
      <c r="AF150" s="133"/>
    </row>
    <row r="151" spans="1:32" hidden="1" outlineLevel="1" collapsed="1">
      <c r="A151" s="9">
        <v>44805</v>
      </c>
      <c r="B151" s="132">
        <v>790370.24899503996</v>
      </c>
      <c r="C151" s="132">
        <v>523857.72535751999</v>
      </c>
      <c r="D151" s="132">
        <v>266512.52363751997</v>
      </c>
      <c r="E151" s="132">
        <v>242602.84142811</v>
      </c>
      <c r="F151" s="132">
        <v>219315.83408691999</v>
      </c>
      <c r="G151" s="132">
        <v>23287.007341190001</v>
      </c>
      <c r="H151" s="132">
        <v>622649.83421573008</v>
      </c>
      <c r="I151" s="132">
        <v>409490.02833769005</v>
      </c>
      <c r="J151" s="132">
        <v>213159.80587803997</v>
      </c>
      <c r="K151" s="132">
        <v>953571.73533595994</v>
      </c>
      <c r="L151" s="132">
        <v>596053.83222991996</v>
      </c>
      <c r="M151" s="132">
        <v>357517.90310603997</v>
      </c>
      <c r="N151" s="132">
        <v>16.003499999999999</v>
      </c>
      <c r="O151" s="132">
        <v>19.5928</v>
      </c>
      <c r="P151" s="132">
        <v>19.845500000000001</v>
      </c>
      <c r="Q151" s="132">
        <v>5.4863</v>
      </c>
      <c r="R151" s="132">
        <v>5.5003000000000002</v>
      </c>
      <c r="S151" s="132">
        <v>30.880600000000001</v>
      </c>
      <c r="T151" s="132">
        <v>30.875299999999999</v>
      </c>
      <c r="U151" s="132">
        <v>35.677300000000002</v>
      </c>
      <c r="V151" s="132">
        <v>32.356400000000001</v>
      </c>
      <c r="W151" s="132">
        <v>5.4943</v>
      </c>
      <c r="X151" s="132">
        <v>8.6793999999999993</v>
      </c>
      <c r="Y151" s="132">
        <v>9.0785999999999998</v>
      </c>
      <c r="Z151" s="132">
        <v>1.2259</v>
      </c>
      <c r="AA151" s="132">
        <v>6.1487999999999996</v>
      </c>
      <c r="AB151" s="132">
        <v>9.1071000000000009</v>
      </c>
      <c r="AC151" s="132">
        <v>0.82569999999999999</v>
      </c>
      <c r="AD151" s="133"/>
      <c r="AE151" s="133"/>
      <c r="AF151" s="133"/>
    </row>
    <row r="152" spans="1:32" hidden="1" outlineLevel="1" collapsed="1">
      <c r="A152" s="9">
        <v>44835</v>
      </c>
      <c r="B152" s="132">
        <v>780807.86916430003</v>
      </c>
      <c r="C152" s="132">
        <v>518708.14917640999</v>
      </c>
      <c r="D152" s="132">
        <v>262099.71998789001</v>
      </c>
      <c r="E152" s="132">
        <v>238427.47525789999</v>
      </c>
      <c r="F152" s="132">
        <v>215289.62057515001</v>
      </c>
      <c r="G152" s="132">
        <v>23137.854682749999</v>
      </c>
      <c r="H152" s="132">
        <v>656453.55709944002</v>
      </c>
      <c r="I152" s="132">
        <v>433142.35342066997</v>
      </c>
      <c r="J152" s="132">
        <v>223311.20367876999</v>
      </c>
      <c r="K152" s="132">
        <v>963991.10576274991</v>
      </c>
      <c r="L152" s="132">
        <v>597098.25050840992</v>
      </c>
      <c r="M152" s="132">
        <v>366892.8552543401</v>
      </c>
      <c r="N152" s="132">
        <v>16.5001</v>
      </c>
      <c r="O152" s="132">
        <v>19.6172</v>
      </c>
      <c r="P152" s="132">
        <v>19.796399999999998</v>
      </c>
      <c r="Q152" s="132">
        <v>5.9531000000000001</v>
      </c>
      <c r="R152" s="132">
        <v>5.9679000000000002</v>
      </c>
      <c r="S152" s="132">
        <v>32.267800000000001</v>
      </c>
      <c r="T152" s="132">
        <v>32.279899999999998</v>
      </c>
      <c r="U152" s="132">
        <v>36.929099999999998</v>
      </c>
      <c r="V152" s="132">
        <v>25.384499999999999</v>
      </c>
      <c r="W152" s="132">
        <v>4.5465</v>
      </c>
      <c r="X152" s="132">
        <v>8.8080999999999996</v>
      </c>
      <c r="Y152" s="132">
        <v>8.9715000000000007</v>
      </c>
      <c r="Z152" s="132">
        <v>1.3329</v>
      </c>
      <c r="AA152" s="132">
        <v>5.8095999999999997</v>
      </c>
      <c r="AB152" s="132">
        <v>9.2348999999999997</v>
      </c>
      <c r="AC152" s="132">
        <v>0.70850000000000002</v>
      </c>
      <c r="AD152" s="133"/>
      <c r="AE152" s="133"/>
      <c r="AF152" s="133"/>
    </row>
    <row r="153" spans="1:32" hidden="1" outlineLevel="1" collapsed="1">
      <c r="A153" s="9">
        <v>44866</v>
      </c>
      <c r="B153" s="132">
        <v>777368.94187638001</v>
      </c>
      <c r="C153" s="132">
        <v>514144.17836779001</v>
      </c>
      <c r="D153" s="132">
        <v>263224.76350859</v>
      </c>
      <c r="E153" s="132">
        <v>237057.00412914</v>
      </c>
      <c r="F153" s="132">
        <v>214093.98311648</v>
      </c>
      <c r="G153" s="132">
        <v>22963.02101266</v>
      </c>
      <c r="H153" s="132">
        <v>662914.83925431012</v>
      </c>
      <c r="I153" s="132">
        <v>440375.52147535997</v>
      </c>
      <c r="J153" s="132">
        <v>222539.31777894992</v>
      </c>
      <c r="K153" s="132">
        <v>987388.88908003003</v>
      </c>
      <c r="L153" s="132">
        <v>611058.09274979995</v>
      </c>
      <c r="M153" s="132">
        <v>376330.79633023002</v>
      </c>
      <c r="N153" s="132">
        <v>17.055</v>
      </c>
      <c r="O153" s="132">
        <v>20.5549</v>
      </c>
      <c r="P153" s="132">
        <v>20.8415</v>
      </c>
      <c r="Q153" s="132">
        <v>5.3611000000000004</v>
      </c>
      <c r="R153" s="132">
        <v>5.3743999999999996</v>
      </c>
      <c r="S153" s="132">
        <v>29.770199999999999</v>
      </c>
      <c r="T153" s="132">
        <v>29.836600000000001</v>
      </c>
      <c r="U153" s="132">
        <v>34.619</v>
      </c>
      <c r="V153" s="132">
        <v>5.5465999999999998</v>
      </c>
      <c r="W153" s="132">
        <v>4.1071999999999997</v>
      </c>
      <c r="X153" s="132">
        <v>9.4728999999999992</v>
      </c>
      <c r="Y153" s="132">
        <v>9.6765000000000008</v>
      </c>
      <c r="Z153" s="132">
        <v>1.4874000000000001</v>
      </c>
      <c r="AA153" s="132">
        <v>6.5145999999999997</v>
      </c>
      <c r="AB153" s="132">
        <v>10.011100000000001</v>
      </c>
      <c r="AC153" s="132">
        <v>0.65690000000000004</v>
      </c>
      <c r="AD153" s="133"/>
      <c r="AE153" s="133"/>
      <c r="AF153" s="133"/>
    </row>
    <row r="154" spans="1:32" hidden="1" outlineLevel="1" collapsed="1">
      <c r="A154" s="9">
        <v>44896</v>
      </c>
      <c r="B154" s="132">
        <v>754371.43777830002</v>
      </c>
      <c r="C154" s="132">
        <v>504305.86445997999</v>
      </c>
      <c r="D154" s="132">
        <v>250065.57331832001</v>
      </c>
      <c r="E154" s="132">
        <v>221105.31541559001</v>
      </c>
      <c r="F154" s="132">
        <v>207608.16664839</v>
      </c>
      <c r="G154" s="132">
        <v>13497.1487672</v>
      </c>
      <c r="H154" s="132">
        <v>703538.25089143007</v>
      </c>
      <c r="I154" s="132">
        <v>486752.49809719017</v>
      </c>
      <c r="J154" s="132">
        <v>216785.75279423996</v>
      </c>
      <c r="K154" s="132">
        <v>1045731.10717834</v>
      </c>
      <c r="L154" s="132">
        <v>653343.07504389016</v>
      </c>
      <c r="M154" s="132">
        <v>392388.03213445004</v>
      </c>
      <c r="N154" s="132">
        <v>16.626100000000001</v>
      </c>
      <c r="O154" s="132">
        <v>20.051400000000001</v>
      </c>
      <c r="P154" s="132">
        <v>20.202200000000001</v>
      </c>
      <c r="Q154" s="132">
        <v>5.1839000000000004</v>
      </c>
      <c r="R154" s="132">
        <v>5.1957000000000004</v>
      </c>
      <c r="S154" s="132">
        <v>29.3583</v>
      </c>
      <c r="T154" s="132">
        <v>29.371400000000001</v>
      </c>
      <c r="U154" s="132">
        <v>34.5062</v>
      </c>
      <c r="V154" s="132">
        <v>12.0039</v>
      </c>
      <c r="W154" s="132">
        <v>7.3026</v>
      </c>
      <c r="X154" s="132">
        <v>10.384499999999999</v>
      </c>
      <c r="Y154" s="132">
        <v>10.633900000000001</v>
      </c>
      <c r="Z154" s="132">
        <v>1.3931</v>
      </c>
      <c r="AA154" s="132">
        <v>6.9015000000000004</v>
      </c>
      <c r="AB154" s="132">
        <v>10.621499999999999</v>
      </c>
      <c r="AC154" s="132">
        <v>0.58540000000000003</v>
      </c>
      <c r="AD154" s="133"/>
      <c r="AE154" s="133"/>
      <c r="AF154" s="133"/>
    </row>
    <row r="155" spans="1:32" hidden="1" outlineLevel="1" collapsed="1">
      <c r="A155" s="9">
        <v>44927</v>
      </c>
      <c r="B155" s="132">
        <v>748245.83213097998</v>
      </c>
      <c r="C155" s="132">
        <v>499531.53615537001</v>
      </c>
      <c r="D155" s="132">
        <v>248714.29597561</v>
      </c>
      <c r="E155" s="132">
        <v>221605.60522192001</v>
      </c>
      <c r="F155" s="132">
        <v>208153.38842669001</v>
      </c>
      <c r="G155" s="132">
        <v>13452.216795230001</v>
      </c>
      <c r="H155" s="132">
        <v>731780.95903499005</v>
      </c>
      <c r="I155" s="132">
        <v>494014.57069622987</v>
      </c>
      <c r="J155" s="132">
        <v>237766.38833876007</v>
      </c>
      <c r="K155" s="132">
        <v>1036022.3527826297</v>
      </c>
      <c r="L155" s="132">
        <v>634501.24871223001</v>
      </c>
      <c r="M155" s="132">
        <v>401521.1040704</v>
      </c>
      <c r="N155" s="132">
        <v>17.211500000000001</v>
      </c>
      <c r="O155" s="132">
        <v>19.5397</v>
      </c>
      <c r="P155" s="132">
        <v>19.532399999999999</v>
      </c>
      <c r="Q155" s="132">
        <v>5.8442999999999996</v>
      </c>
      <c r="R155" s="132">
        <v>5.8604000000000003</v>
      </c>
      <c r="S155" s="132">
        <v>29.0185</v>
      </c>
      <c r="T155" s="132">
        <v>29.035799999999998</v>
      </c>
      <c r="U155" s="132">
        <v>34.876300000000001</v>
      </c>
      <c r="V155" s="132">
        <v>11.606199999999999</v>
      </c>
      <c r="W155" s="132">
        <v>6.7054</v>
      </c>
      <c r="X155" s="132">
        <v>10.4566</v>
      </c>
      <c r="Y155" s="132">
        <v>10.705</v>
      </c>
      <c r="Z155" s="132">
        <v>0.91659999999999997</v>
      </c>
      <c r="AA155" s="132">
        <v>6.3724999999999996</v>
      </c>
      <c r="AB155" s="132">
        <v>10.595499999999999</v>
      </c>
      <c r="AC155" s="132">
        <v>0.60199999999999998</v>
      </c>
      <c r="AD155" s="133"/>
      <c r="AE155" s="133"/>
      <c r="AF155" s="133"/>
    </row>
    <row r="156" spans="1:32" hidden="1" outlineLevel="1" collapsed="1">
      <c r="A156" s="9">
        <v>44958</v>
      </c>
      <c r="B156" s="132">
        <v>738574.13841358002</v>
      </c>
      <c r="C156" s="132">
        <v>497960.29769123002</v>
      </c>
      <c r="D156" s="132">
        <v>240613.84072235</v>
      </c>
      <c r="E156" s="132">
        <v>217164.32826846</v>
      </c>
      <c r="F156" s="132">
        <v>203908.83594692001</v>
      </c>
      <c r="G156" s="132">
        <v>13255.492321539999</v>
      </c>
      <c r="H156" s="132">
        <v>751537.95134174998</v>
      </c>
      <c r="I156" s="132">
        <v>514565.79919944017</v>
      </c>
      <c r="J156" s="132">
        <v>236972.15214230999</v>
      </c>
      <c r="K156" s="132">
        <v>1047661.2763079401</v>
      </c>
      <c r="L156" s="132">
        <v>639299.47860683012</v>
      </c>
      <c r="M156" s="132">
        <v>408361.79770111002</v>
      </c>
      <c r="N156" s="132">
        <v>17.1265</v>
      </c>
      <c r="O156" s="132">
        <v>20.353400000000001</v>
      </c>
      <c r="P156" s="132">
        <v>20.511299999999999</v>
      </c>
      <c r="Q156" s="132">
        <v>5.4401000000000002</v>
      </c>
      <c r="R156" s="132">
        <v>5.4497999999999998</v>
      </c>
      <c r="S156" s="132">
        <v>29.7636</v>
      </c>
      <c r="T156" s="132">
        <v>29.781600000000001</v>
      </c>
      <c r="U156" s="132">
        <v>35.554400000000001</v>
      </c>
      <c r="V156" s="132">
        <v>14.5724</v>
      </c>
      <c r="W156" s="132">
        <v>7.4347000000000003</v>
      </c>
      <c r="X156" s="132">
        <v>10.449199999999999</v>
      </c>
      <c r="Y156" s="132">
        <v>12.0297</v>
      </c>
      <c r="Z156" s="132">
        <v>0.62190000000000001</v>
      </c>
      <c r="AA156" s="132">
        <v>6.3064999999999998</v>
      </c>
      <c r="AB156" s="132">
        <v>10.791600000000001</v>
      </c>
      <c r="AC156" s="132">
        <v>0.63419999999999999</v>
      </c>
      <c r="AD156" s="133"/>
      <c r="AE156" s="133"/>
      <c r="AF156" s="133"/>
    </row>
    <row r="157" spans="1:32" hidden="1" outlineLevel="1" collapsed="1">
      <c r="A157" s="9">
        <v>44986</v>
      </c>
      <c r="B157" s="132">
        <v>727663.41209197999</v>
      </c>
      <c r="C157" s="132">
        <v>489963.62437336001</v>
      </c>
      <c r="D157" s="132">
        <v>237699.78771862001</v>
      </c>
      <c r="E157" s="132">
        <v>216979.51235202001</v>
      </c>
      <c r="F157" s="132">
        <v>203741.67495702999</v>
      </c>
      <c r="G157" s="132">
        <v>13237.83739499</v>
      </c>
      <c r="H157" s="132">
        <v>792647.19314857991</v>
      </c>
      <c r="I157" s="132">
        <v>538879.76501426997</v>
      </c>
      <c r="J157" s="132">
        <v>253767.42813431</v>
      </c>
      <c r="K157" s="132">
        <v>1055407.8240994602</v>
      </c>
      <c r="L157" s="132">
        <v>645718.68715368991</v>
      </c>
      <c r="M157" s="132">
        <v>409689.13694577001</v>
      </c>
      <c r="N157" s="132">
        <v>17.1692</v>
      </c>
      <c r="O157" s="132">
        <v>20.1525</v>
      </c>
      <c r="P157" s="132">
        <v>20.227599999999999</v>
      </c>
      <c r="Q157" s="132">
        <v>6.1505000000000001</v>
      </c>
      <c r="R157" s="132">
        <v>6.1584000000000003</v>
      </c>
      <c r="S157" s="132">
        <v>30.294599999999999</v>
      </c>
      <c r="T157" s="132">
        <v>30.311499999999999</v>
      </c>
      <c r="U157" s="132">
        <v>36.035499999999999</v>
      </c>
      <c r="V157" s="132">
        <v>13.6073</v>
      </c>
      <c r="W157" s="132">
        <v>5.9743000000000004</v>
      </c>
      <c r="X157" s="132">
        <v>11.3345</v>
      </c>
      <c r="Y157" s="132">
        <v>13.314</v>
      </c>
      <c r="Z157" s="132">
        <v>0.32279999999999998</v>
      </c>
      <c r="AA157" s="132">
        <v>7.1878000000000002</v>
      </c>
      <c r="AB157" s="132">
        <v>11.388299999999999</v>
      </c>
      <c r="AC157" s="132">
        <v>0.70289999999999997</v>
      </c>
      <c r="AD157" s="133"/>
      <c r="AE157" s="133"/>
      <c r="AF157" s="133"/>
    </row>
    <row r="158" spans="1:32" hidden="1" outlineLevel="1" collapsed="1">
      <c r="A158" s="9">
        <v>45017</v>
      </c>
      <c r="B158" s="132">
        <v>719720.85921299004</v>
      </c>
      <c r="C158" s="132">
        <v>483272.58485948999</v>
      </c>
      <c r="D158" s="132">
        <v>236448.27435349999</v>
      </c>
      <c r="E158" s="132">
        <v>216574.49629084</v>
      </c>
      <c r="F158" s="132">
        <v>203337.48144556</v>
      </c>
      <c r="G158" s="132">
        <v>13237.01484528</v>
      </c>
      <c r="H158" s="132">
        <v>830001.98681533977</v>
      </c>
      <c r="I158" s="132">
        <v>570044.55207043001</v>
      </c>
      <c r="J158" s="132">
        <v>259957.43474490999</v>
      </c>
      <c r="K158" s="132">
        <v>1061069.3329924101</v>
      </c>
      <c r="L158" s="132">
        <v>654964.81968311989</v>
      </c>
      <c r="M158" s="132">
        <v>406104.51330928999</v>
      </c>
      <c r="N158" s="132">
        <v>18.371600000000001</v>
      </c>
      <c r="O158" s="132">
        <v>20.18</v>
      </c>
      <c r="P158" s="132">
        <v>20.207100000000001</v>
      </c>
      <c r="Q158" s="132">
        <v>6.7682000000000002</v>
      </c>
      <c r="R158" s="132">
        <v>6.7797000000000001</v>
      </c>
      <c r="S158" s="132">
        <v>30.003799999999998</v>
      </c>
      <c r="T158" s="132">
        <v>30.0688</v>
      </c>
      <c r="U158" s="132">
        <v>35.5732</v>
      </c>
      <c r="V158" s="132">
        <v>8.8583999999999996</v>
      </c>
      <c r="W158" s="132">
        <v>5.2759999999999998</v>
      </c>
      <c r="X158" s="132">
        <v>11.259600000000001</v>
      </c>
      <c r="Y158" s="132">
        <v>13.2477</v>
      </c>
      <c r="Z158" s="132">
        <v>0.40360000000000001</v>
      </c>
      <c r="AA158" s="132">
        <v>7.6436000000000002</v>
      </c>
      <c r="AB158" s="132">
        <v>11.374499999999999</v>
      </c>
      <c r="AC158" s="132">
        <v>0.76459999999999995</v>
      </c>
      <c r="AD158" s="133"/>
      <c r="AE158" s="133"/>
      <c r="AF158" s="133"/>
    </row>
    <row r="159" spans="1:32" hidden="1" outlineLevel="1" collapsed="1">
      <c r="A159" s="9">
        <v>45047</v>
      </c>
      <c r="B159" s="132">
        <v>709809.64764890005</v>
      </c>
      <c r="C159" s="132">
        <v>479626.24129345</v>
      </c>
      <c r="D159" s="132">
        <v>230183.40635544999</v>
      </c>
      <c r="E159" s="132">
        <v>219474.83053927001</v>
      </c>
      <c r="F159" s="132">
        <v>206199.71551211999</v>
      </c>
      <c r="G159" s="132">
        <v>13275.115027149999</v>
      </c>
      <c r="H159" s="132">
        <v>862196.32016382983</v>
      </c>
      <c r="I159" s="132">
        <v>593114.93082536012</v>
      </c>
      <c r="J159" s="132">
        <v>269081.38933847006</v>
      </c>
      <c r="K159" s="132">
        <v>1062812.9352682</v>
      </c>
      <c r="L159" s="132">
        <v>669176.10462166008</v>
      </c>
      <c r="M159" s="132">
        <v>393636.83064654004</v>
      </c>
      <c r="N159" s="132">
        <v>18.484000000000002</v>
      </c>
      <c r="O159" s="132">
        <v>20.346299999999999</v>
      </c>
      <c r="P159" s="132">
        <v>20.398399999999999</v>
      </c>
      <c r="Q159" s="132">
        <v>6.6821999999999999</v>
      </c>
      <c r="R159" s="132">
        <v>6.6984000000000004</v>
      </c>
      <c r="S159" s="132">
        <v>29.241199999999999</v>
      </c>
      <c r="T159" s="132">
        <v>29.303000000000001</v>
      </c>
      <c r="U159" s="132">
        <v>35.684800000000003</v>
      </c>
      <c r="V159" s="132">
        <v>10.5806</v>
      </c>
      <c r="W159" s="132">
        <v>7.0739000000000001</v>
      </c>
      <c r="X159" s="132">
        <v>10.745799999999999</v>
      </c>
      <c r="Y159" s="132">
        <v>13.5951</v>
      </c>
      <c r="Z159" s="132">
        <v>0.6804</v>
      </c>
      <c r="AA159" s="132">
        <v>8.5869999999999997</v>
      </c>
      <c r="AB159" s="132">
        <v>12.0404</v>
      </c>
      <c r="AC159" s="132">
        <v>0.86209999999999998</v>
      </c>
      <c r="AD159" s="133"/>
      <c r="AE159" s="133"/>
      <c r="AF159" s="133"/>
    </row>
    <row r="160" spans="1:32" hidden="1" outlineLevel="1" collapsed="1">
      <c r="A160" s="9">
        <v>45078</v>
      </c>
      <c r="B160" s="132">
        <v>708219.10550030996</v>
      </c>
      <c r="C160" s="132">
        <v>479776.62167435</v>
      </c>
      <c r="D160" s="132">
        <v>228442.48382595999</v>
      </c>
      <c r="E160" s="132">
        <v>220215.77482816999</v>
      </c>
      <c r="F160" s="132">
        <v>206957.05766692001</v>
      </c>
      <c r="G160" s="132">
        <v>13258.717161250001</v>
      </c>
      <c r="H160" s="132">
        <v>885462.6594248201</v>
      </c>
      <c r="I160" s="132">
        <v>607259.13442058</v>
      </c>
      <c r="J160" s="132">
        <v>278203.52500423999</v>
      </c>
      <c r="K160" s="132">
        <v>1091579.69275181</v>
      </c>
      <c r="L160" s="132">
        <v>700108.83593826997</v>
      </c>
      <c r="M160" s="132">
        <v>391470.85681353998</v>
      </c>
      <c r="N160" s="132">
        <v>17.3474</v>
      </c>
      <c r="O160" s="132">
        <v>19.837900000000001</v>
      </c>
      <c r="P160" s="132">
        <v>19.717099999999999</v>
      </c>
      <c r="Q160" s="132">
        <v>6.1070000000000002</v>
      </c>
      <c r="R160" s="132">
        <v>6.1158999999999999</v>
      </c>
      <c r="S160" s="132">
        <v>28.281600000000001</v>
      </c>
      <c r="T160" s="132">
        <v>28.304500000000001</v>
      </c>
      <c r="U160" s="132">
        <v>34.553199999999997</v>
      </c>
      <c r="V160" s="132">
        <v>13.921900000000001</v>
      </c>
      <c r="W160" s="132">
        <v>9.1522000000000006</v>
      </c>
      <c r="X160" s="132">
        <v>11.2874</v>
      </c>
      <c r="Y160" s="132">
        <v>14.1534</v>
      </c>
      <c r="Z160" s="132">
        <v>0.72650000000000003</v>
      </c>
      <c r="AA160" s="132">
        <v>8.9025999999999996</v>
      </c>
      <c r="AB160" s="132">
        <v>12.1332</v>
      </c>
      <c r="AC160" s="132">
        <v>1.0165</v>
      </c>
      <c r="AD160" s="133"/>
      <c r="AE160" s="133"/>
      <c r="AF160" s="133"/>
    </row>
    <row r="161" spans="1:32" hidden="1" outlineLevel="1" collapsed="1">
      <c r="A161" s="9">
        <v>45108</v>
      </c>
      <c r="B161" s="132">
        <v>709964.75576278998</v>
      </c>
      <c r="C161" s="132">
        <v>479604.40203967999</v>
      </c>
      <c r="D161" s="132">
        <v>230360.35372310999</v>
      </c>
      <c r="E161" s="132">
        <v>222807.20387374001</v>
      </c>
      <c r="F161" s="132">
        <v>209579.38094013999</v>
      </c>
      <c r="G161" s="132">
        <v>13227.8229336</v>
      </c>
      <c r="H161" s="132">
        <v>917150.45685259008</v>
      </c>
      <c r="I161" s="132">
        <v>636600.13270605996</v>
      </c>
      <c r="J161" s="132">
        <v>280550.32414653001</v>
      </c>
      <c r="K161" s="132">
        <v>1102978.8640185199</v>
      </c>
      <c r="L161" s="132">
        <v>712799.08174119995</v>
      </c>
      <c r="M161" s="132">
        <v>390179.78227732005</v>
      </c>
      <c r="N161" s="132">
        <v>17.8385</v>
      </c>
      <c r="O161" s="132">
        <v>19.723099999999999</v>
      </c>
      <c r="P161" s="132">
        <v>19.625399999999999</v>
      </c>
      <c r="Q161" s="132">
        <v>6.2839</v>
      </c>
      <c r="R161" s="132">
        <v>6.2827999999999999</v>
      </c>
      <c r="S161" s="132">
        <v>28.106300000000001</v>
      </c>
      <c r="T161" s="132">
        <v>28.118500000000001</v>
      </c>
      <c r="U161" s="132">
        <v>34.444499999999998</v>
      </c>
      <c r="V161" s="132">
        <v>14.7906</v>
      </c>
      <c r="W161" s="132">
        <v>8.4078999999999997</v>
      </c>
      <c r="X161" s="132">
        <v>11.547599999999999</v>
      </c>
      <c r="Y161" s="132">
        <v>14.363099999999999</v>
      </c>
      <c r="Z161" s="132">
        <v>0.75239999999999996</v>
      </c>
      <c r="AA161" s="132">
        <v>9.7796000000000003</v>
      </c>
      <c r="AB161" s="132">
        <v>12.785299999999999</v>
      </c>
      <c r="AC161" s="132">
        <v>1.1254999999999999</v>
      </c>
      <c r="AD161" s="133"/>
      <c r="AE161" s="133"/>
      <c r="AF161" s="133"/>
    </row>
    <row r="162" spans="1:32" hidden="1" outlineLevel="1" collapsed="1">
      <c r="A162" s="9">
        <v>45139</v>
      </c>
      <c r="B162" s="132">
        <v>713155.81799620006</v>
      </c>
      <c r="C162" s="132">
        <v>481441.84062342002</v>
      </c>
      <c r="D162" s="132">
        <v>231713.97737278001</v>
      </c>
      <c r="E162" s="132">
        <v>228463.55731184999</v>
      </c>
      <c r="F162" s="132">
        <v>215303.03788208001</v>
      </c>
      <c r="G162" s="132">
        <v>13160.51942977</v>
      </c>
      <c r="H162" s="132">
        <v>905925.17456174013</v>
      </c>
      <c r="I162" s="132">
        <v>629310.99110782996</v>
      </c>
      <c r="J162" s="132">
        <v>276614.18345390999</v>
      </c>
      <c r="K162" s="132">
        <v>1109558.4107165397</v>
      </c>
      <c r="L162" s="132">
        <v>718074.14788281999</v>
      </c>
      <c r="M162" s="132">
        <v>391484.26283371996</v>
      </c>
      <c r="N162" s="132">
        <v>17.119900000000001</v>
      </c>
      <c r="O162" s="132">
        <v>19.308</v>
      </c>
      <c r="P162" s="132">
        <v>18.9726</v>
      </c>
      <c r="Q162" s="132">
        <v>6.5004999999999997</v>
      </c>
      <c r="R162" s="132">
        <v>6.5000999999999998</v>
      </c>
      <c r="S162" s="132">
        <v>28.177800000000001</v>
      </c>
      <c r="T162" s="132">
        <v>28.194900000000001</v>
      </c>
      <c r="U162" s="132">
        <v>34.309600000000003</v>
      </c>
      <c r="V162" s="132">
        <v>11.491400000000001</v>
      </c>
      <c r="W162" s="132">
        <v>5.7411000000000003</v>
      </c>
      <c r="X162" s="132">
        <v>10.77</v>
      </c>
      <c r="Y162" s="132">
        <v>13.383100000000001</v>
      </c>
      <c r="Z162" s="132">
        <v>0.73519999999999996</v>
      </c>
      <c r="AA162" s="132">
        <v>9.1335999999999995</v>
      </c>
      <c r="AB162" s="132">
        <v>12.3264</v>
      </c>
      <c r="AC162" s="132">
        <v>1.1169</v>
      </c>
      <c r="AD162" s="133"/>
      <c r="AE162" s="133"/>
      <c r="AF162" s="133"/>
    </row>
    <row r="163" spans="1:32" hidden="1" outlineLevel="1" collapsed="1">
      <c r="A163" s="9">
        <v>45170</v>
      </c>
      <c r="B163" s="132">
        <v>716887.19316976005</v>
      </c>
      <c r="C163" s="132">
        <v>488473.73816995998</v>
      </c>
      <c r="D163" s="132">
        <v>228413.45499979999</v>
      </c>
      <c r="E163" s="132">
        <v>228827.04156536999</v>
      </c>
      <c r="F163" s="132">
        <v>215720.28257633999</v>
      </c>
      <c r="G163" s="132">
        <v>13106.758989030001</v>
      </c>
      <c r="H163" s="132">
        <v>891723.2460429701</v>
      </c>
      <c r="I163" s="132">
        <v>632606.14056669013</v>
      </c>
      <c r="J163" s="132">
        <v>259117.10547627998</v>
      </c>
      <c r="K163" s="132">
        <v>1132555.8474204696</v>
      </c>
      <c r="L163" s="132">
        <v>735005.15566614014</v>
      </c>
      <c r="M163" s="132">
        <v>397550.69175432995</v>
      </c>
      <c r="N163" s="132">
        <v>16.635200000000001</v>
      </c>
      <c r="O163" s="132">
        <v>18.8233</v>
      </c>
      <c r="P163" s="132">
        <v>18.459</v>
      </c>
      <c r="Q163" s="132">
        <v>6.7666000000000004</v>
      </c>
      <c r="R163" s="132">
        <v>6.7671999999999999</v>
      </c>
      <c r="S163" s="132">
        <v>28.201599999999999</v>
      </c>
      <c r="T163" s="132">
        <v>28.235600000000002</v>
      </c>
      <c r="U163" s="132">
        <v>34.319000000000003</v>
      </c>
      <c r="V163" s="132">
        <v>8.5813000000000006</v>
      </c>
      <c r="W163" s="132">
        <v>6.0434999999999999</v>
      </c>
      <c r="X163" s="132">
        <v>10.8559</v>
      </c>
      <c r="Y163" s="132">
        <v>12.4922</v>
      </c>
      <c r="Z163" s="132">
        <v>0.5806</v>
      </c>
      <c r="AA163" s="132">
        <v>8.8439999999999994</v>
      </c>
      <c r="AB163" s="132">
        <v>12.1328</v>
      </c>
      <c r="AC163" s="132">
        <v>1.1124000000000001</v>
      </c>
      <c r="AD163" s="133"/>
      <c r="AE163" s="133"/>
      <c r="AF163" s="133"/>
    </row>
    <row r="164" spans="1:32" hidden="1" outlineLevel="1" collapsed="1">
      <c r="A164" s="9">
        <v>45200</v>
      </c>
      <c r="B164" s="132">
        <v>718369.46228424995</v>
      </c>
      <c r="C164" s="132">
        <v>488706.57395166002</v>
      </c>
      <c r="D164" s="132">
        <v>229662.88833259</v>
      </c>
      <c r="E164" s="132">
        <v>233150.14481970001</v>
      </c>
      <c r="F164" s="132">
        <v>220223.30666559999</v>
      </c>
      <c r="G164" s="132">
        <v>12926.8381541</v>
      </c>
      <c r="H164" s="132">
        <v>907968.45875737991</v>
      </c>
      <c r="I164" s="132">
        <v>644456.12036711001</v>
      </c>
      <c r="J164" s="132">
        <v>263512.33839027002</v>
      </c>
      <c r="K164" s="132">
        <v>1137509.6404081101</v>
      </c>
      <c r="L164" s="132">
        <v>733179.29729470017</v>
      </c>
      <c r="M164" s="132">
        <v>404330.34311341005</v>
      </c>
      <c r="N164" s="132">
        <v>17.337700000000002</v>
      </c>
      <c r="O164" s="132">
        <v>19.058499999999999</v>
      </c>
      <c r="P164" s="132">
        <v>18.937999999999999</v>
      </c>
      <c r="Q164" s="132">
        <v>6.9523000000000001</v>
      </c>
      <c r="R164" s="132">
        <v>6.9542999999999999</v>
      </c>
      <c r="S164" s="132">
        <v>28.290900000000001</v>
      </c>
      <c r="T164" s="132">
        <v>28.296600000000002</v>
      </c>
      <c r="U164" s="132">
        <v>34.415300000000002</v>
      </c>
      <c r="V164" s="132">
        <v>16.569500000000001</v>
      </c>
      <c r="W164" s="132">
        <v>8.7034000000000002</v>
      </c>
      <c r="X164" s="132">
        <v>9.2029999999999994</v>
      </c>
      <c r="Y164" s="132">
        <v>10.4796</v>
      </c>
      <c r="Z164" s="132">
        <v>0.50870000000000004</v>
      </c>
      <c r="AA164" s="132">
        <v>8.5747</v>
      </c>
      <c r="AB164" s="132">
        <v>11.688700000000001</v>
      </c>
      <c r="AC164" s="132">
        <v>0.9758</v>
      </c>
      <c r="AD164" s="133"/>
      <c r="AE164" s="133"/>
      <c r="AF164" s="133"/>
    </row>
    <row r="165" spans="1:32" hidden="1" outlineLevel="1" collapsed="1">
      <c r="A165" s="9">
        <v>45231</v>
      </c>
      <c r="B165" s="132">
        <v>726625.28596569004</v>
      </c>
      <c r="C165" s="132">
        <v>493669.94348664</v>
      </c>
      <c r="D165" s="132">
        <v>232955.34247905001</v>
      </c>
      <c r="E165" s="132">
        <v>240242.53488254</v>
      </c>
      <c r="F165" s="132">
        <v>227371.21631643001</v>
      </c>
      <c r="G165" s="132">
        <v>12871.31856611</v>
      </c>
      <c r="H165" s="132">
        <v>926969.77827066975</v>
      </c>
      <c r="I165" s="132">
        <v>669979.04702510999</v>
      </c>
      <c r="J165" s="132">
        <v>256990.73124555993</v>
      </c>
      <c r="K165" s="132">
        <v>1165240.90674261</v>
      </c>
      <c r="L165" s="132">
        <v>755064.40329894004</v>
      </c>
      <c r="M165" s="132">
        <v>410176.50344366999</v>
      </c>
      <c r="N165" s="132">
        <v>16.031500000000001</v>
      </c>
      <c r="O165" s="132">
        <v>18.003299999999999</v>
      </c>
      <c r="P165" s="132">
        <v>17.5944</v>
      </c>
      <c r="Q165" s="132">
        <v>7.0457999999999998</v>
      </c>
      <c r="R165" s="132">
        <v>7.0488</v>
      </c>
      <c r="S165" s="132">
        <v>27.273299999999999</v>
      </c>
      <c r="T165" s="132">
        <v>27.286899999999999</v>
      </c>
      <c r="U165" s="132">
        <v>33.186300000000003</v>
      </c>
      <c r="V165" s="132">
        <v>11.624599999999999</v>
      </c>
      <c r="W165" s="132">
        <v>6.3563999999999998</v>
      </c>
      <c r="X165" s="132">
        <v>8.8204999999999991</v>
      </c>
      <c r="Y165" s="132">
        <v>10.190799999999999</v>
      </c>
      <c r="Z165" s="132">
        <v>0.57550000000000001</v>
      </c>
      <c r="AA165" s="132">
        <v>8.8234999999999992</v>
      </c>
      <c r="AB165" s="132">
        <v>11.6874</v>
      </c>
      <c r="AC165" s="132">
        <v>0.99660000000000004</v>
      </c>
      <c r="AD165" s="133"/>
      <c r="AE165" s="133"/>
      <c r="AF165" s="133"/>
    </row>
    <row r="166" spans="1:32" hidden="1" outlineLevel="1" collapsed="1">
      <c r="A166" s="9">
        <v>45261</v>
      </c>
      <c r="B166" s="132">
        <v>735295.46004999999</v>
      </c>
      <c r="C166" s="132">
        <v>495414.10023421998</v>
      </c>
      <c r="D166" s="132">
        <v>239881.35981577999</v>
      </c>
      <c r="E166" s="132">
        <v>236469.91155936001</v>
      </c>
      <c r="F166" s="132">
        <v>224043.28096584001</v>
      </c>
      <c r="G166" s="132">
        <v>12426.63059352</v>
      </c>
      <c r="H166" s="132">
        <v>1031122.16128981</v>
      </c>
      <c r="I166" s="132">
        <v>754041.48763035005</v>
      </c>
      <c r="J166" s="132">
        <v>277080.67365945998</v>
      </c>
      <c r="K166" s="132">
        <v>1228545.9651527202</v>
      </c>
      <c r="L166" s="132">
        <v>795493.28653921012</v>
      </c>
      <c r="M166" s="132">
        <v>433052.67861350998</v>
      </c>
      <c r="N166" s="132">
        <v>15.808299999999999</v>
      </c>
      <c r="O166" s="132">
        <v>17.711099999999998</v>
      </c>
      <c r="P166" s="132">
        <v>17.326499999999999</v>
      </c>
      <c r="Q166" s="132">
        <v>6.3566000000000003</v>
      </c>
      <c r="R166" s="132">
        <v>6.3536000000000001</v>
      </c>
      <c r="S166" s="132">
        <v>27.1676</v>
      </c>
      <c r="T166" s="132">
        <v>27.172699999999999</v>
      </c>
      <c r="U166" s="132">
        <v>33.4054</v>
      </c>
      <c r="V166" s="132">
        <v>20.091000000000001</v>
      </c>
      <c r="W166" s="132">
        <v>14.4087</v>
      </c>
      <c r="X166" s="132">
        <v>9.0502000000000002</v>
      </c>
      <c r="Y166" s="132">
        <v>10.266500000000001</v>
      </c>
      <c r="Z166" s="132">
        <v>0.47289999999999999</v>
      </c>
      <c r="AA166" s="132">
        <v>8.7843</v>
      </c>
      <c r="AB166" s="132">
        <v>11.3962</v>
      </c>
      <c r="AC166" s="132">
        <v>0.95850000000000002</v>
      </c>
      <c r="AD166" s="133"/>
      <c r="AE166" s="133"/>
      <c r="AF166" s="133"/>
    </row>
    <row r="167" spans="1:32" hidden="1" outlineLevel="1" collapsed="1">
      <c r="A167" s="9">
        <v>45292</v>
      </c>
      <c r="B167" s="132">
        <v>725492.64062524994</v>
      </c>
      <c r="C167" s="132">
        <v>492470.59473731997</v>
      </c>
      <c r="D167" s="132">
        <v>233022.04588793</v>
      </c>
      <c r="E167" s="132">
        <v>241880.68714284</v>
      </c>
      <c r="F167" s="132">
        <v>229605.70764032999</v>
      </c>
      <c r="G167" s="132">
        <v>12274.979502509999</v>
      </c>
      <c r="H167" s="132">
        <v>1024464.4800514099</v>
      </c>
      <c r="I167" s="132">
        <v>732967.52703082003</v>
      </c>
      <c r="J167" s="132">
        <v>291496.95302059001</v>
      </c>
      <c r="K167" s="132">
        <v>1187761.15492841</v>
      </c>
      <c r="L167" s="132">
        <v>766542.25400884997</v>
      </c>
      <c r="M167" s="132">
        <v>421218.90091956011</v>
      </c>
      <c r="N167" s="132">
        <v>17.337900000000001</v>
      </c>
      <c r="O167" s="132">
        <v>18.2012</v>
      </c>
      <c r="P167" s="132">
        <v>18.026</v>
      </c>
      <c r="Q167" s="132">
        <v>6.6675000000000004</v>
      </c>
      <c r="R167" s="132">
        <v>6.6658999999999997</v>
      </c>
      <c r="S167" s="132">
        <v>27.5916</v>
      </c>
      <c r="T167" s="132">
        <v>27.599</v>
      </c>
      <c r="U167" s="132">
        <v>34.216900000000003</v>
      </c>
      <c r="V167" s="132">
        <v>16.329699999999999</v>
      </c>
      <c r="W167" s="132">
        <v>6.9054000000000002</v>
      </c>
      <c r="X167" s="132">
        <v>9.1767000000000003</v>
      </c>
      <c r="Y167" s="132">
        <v>9.9594000000000005</v>
      </c>
      <c r="Z167" s="132">
        <v>0.67159999999999997</v>
      </c>
      <c r="AA167" s="132">
        <v>8.6697000000000006</v>
      </c>
      <c r="AB167" s="132">
        <v>11.2766</v>
      </c>
      <c r="AC167" s="132">
        <v>0.95169999999999999</v>
      </c>
      <c r="AD167" s="133"/>
      <c r="AE167" s="133"/>
      <c r="AF167" s="133"/>
    </row>
    <row r="168" spans="1:32" hidden="1" outlineLevel="1" collapsed="1">
      <c r="A168" s="9">
        <v>45323</v>
      </c>
      <c r="B168" s="132">
        <v>724909.06728604995</v>
      </c>
      <c r="C168" s="132">
        <v>493415.20492927002</v>
      </c>
      <c r="D168" s="132">
        <v>231493.86235678001</v>
      </c>
      <c r="E168" s="132">
        <v>245188.03327407999</v>
      </c>
      <c r="F168" s="132">
        <v>232791.12796034</v>
      </c>
      <c r="G168" s="132">
        <v>12396.905313740001</v>
      </c>
      <c r="H168" s="132">
        <v>1043910.6556722001</v>
      </c>
      <c r="I168" s="132">
        <v>751686.54250875011</v>
      </c>
      <c r="J168" s="132">
        <v>292224.11316344992</v>
      </c>
      <c r="K168" s="132">
        <v>1199954.6485489495</v>
      </c>
      <c r="L168" s="132">
        <v>778682.73110838013</v>
      </c>
      <c r="M168" s="132">
        <v>421271.91744057002</v>
      </c>
      <c r="N168" s="132">
        <v>15.930400000000001</v>
      </c>
      <c r="O168" s="132">
        <v>16.881699999999999</v>
      </c>
      <c r="P168" s="132">
        <v>16.3673</v>
      </c>
      <c r="Q168" s="132">
        <v>6.7210000000000001</v>
      </c>
      <c r="R168" s="132">
        <v>6.7210999999999999</v>
      </c>
      <c r="S168" s="132">
        <v>27.631799999999998</v>
      </c>
      <c r="T168" s="132">
        <v>27.6462</v>
      </c>
      <c r="U168" s="132">
        <v>34.250300000000003</v>
      </c>
      <c r="V168" s="132">
        <v>13.8004</v>
      </c>
      <c r="W168" s="132">
        <v>6.48</v>
      </c>
      <c r="X168" s="132">
        <v>9.0968999999999998</v>
      </c>
      <c r="Y168" s="132">
        <v>9.8362999999999996</v>
      </c>
      <c r="Z168" s="132">
        <v>0.73499999999999999</v>
      </c>
      <c r="AA168" s="132">
        <v>8.5197000000000003</v>
      </c>
      <c r="AB168" s="132">
        <v>11.0199</v>
      </c>
      <c r="AC168" s="132">
        <v>0.97699999999999998</v>
      </c>
      <c r="AD168" s="133"/>
      <c r="AE168" s="133"/>
      <c r="AF168" s="133"/>
    </row>
    <row r="169" spans="1:32" hidden="1" outlineLevel="1" collapsed="1">
      <c r="A169" s="9">
        <v>45352</v>
      </c>
      <c r="B169" s="132">
        <v>734445.87388590002</v>
      </c>
      <c r="C169" s="132">
        <v>499835.36826587003</v>
      </c>
      <c r="D169" s="132">
        <v>234610.50562002999</v>
      </c>
      <c r="E169" s="132">
        <v>251193.41652028999</v>
      </c>
      <c r="F169" s="132">
        <v>238488.11980111001</v>
      </c>
      <c r="G169" s="132">
        <v>12705.29671918</v>
      </c>
      <c r="H169" s="132">
        <v>1070116.66968392</v>
      </c>
      <c r="I169" s="132">
        <v>766718.42511713994</v>
      </c>
      <c r="J169" s="132">
        <v>303398.24456678005</v>
      </c>
      <c r="K169" s="132">
        <v>1219831.0966803001</v>
      </c>
      <c r="L169" s="132">
        <v>787041.49556210986</v>
      </c>
      <c r="M169" s="132">
        <v>432789.6011181901</v>
      </c>
      <c r="N169" s="132">
        <v>15.844200000000001</v>
      </c>
      <c r="O169" s="132">
        <v>16.866199999999999</v>
      </c>
      <c r="P169" s="132">
        <v>16.466899999999999</v>
      </c>
      <c r="Q169" s="132">
        <v>6.7824</v>
      </c>
      <c r="R169" s="132">
        <v>6.7823000000000002</v>
      </c>
      <c r="S169" s="132">
        <v>27.283899999999999</v>
      </c>
      <c r="T169" s="132">
        <v>27.298999999999999</v>
      </c>
      <c r="U169" s="132">
        <v>34.162599999999998</v>
      </c>
      <c r="V169" s="132">
        <v>13.2568</v>
      </c>
      <c r="W169" s="132">
        <v>7.9066000000000001</v>
      </c>
      <c r="X169" s="132">
        <v>8.3035999999999994</v>
      </c>
      <c r="Y169" s="132">
        <v>9.5890000000000004</v>
      </c>
      <c r="Z169" s="132">
        <v>0.81330000000000002</v>
      </c>
      <c r="AA169" s="132">
        <v>8.5122999999999998</v>
      </c>
      <c r="AB169" s="132">
        <v>11.0486</v>
      </c>
      <c r="AC169" s="132">
        <v>1.0246999999999999</v>
      </c>
      <c r="AD169" s="133"/>
      <c r="AE169" s="133"/>
      <c r="AF169" s="133"/>
    </row>
    <row r="170" spans="1:32" hidden="1" outlineLevel="1" collapsed="1">
      <c r="A170" s="9">
        <v>45383</v>
      </c>
      <c r="B170" s="132">
        <v>737084.37149806996</v>
      </c>
      <c r="C170" s="132">
        <v>502357.99730644003</v>
      </c>
      <c r="D170" s="132">
        <v>234726.37419162999</v>
      </c>
      <c r="E170" s="132">
        <v>256883.21187192001</v>
      </c>
      <c r="F170" s="132">
        <v>244029.82100102</v>
      </c>
      <c r="G170" s="132">
        <v>12853.390870900001</v>
      </c>
      <c r="H170" s="132">
        <v>1100321.1977467902</v>
      </c>
      <c r="I170" s="132">
        <v>779736.04221380013</v>
      </c>
      <c r="J170" s="132">
        <v>320585.15553299</v>
      </c>
      <c r="K170" s="132">
        <v>1235277.7432384701</v>
      </c>
      <c r="L170" s="132">
        <v>799184.45573845995</v>
      </c>
      <c r="M170" s="132">
        <v>436093.28750000999</v>
      </c>
      <c r="N170" s="132">
        <v>16.3446</v>
      </c>
      <c r="O170" s="132">
        <v>17.5901</v>
      </c>
      <c r="P170" s="132">
        <v>17.416599999999999</v>
      </c>
      <c r="Q170" s="132">
        <v>6.5787000000000004</v>
      </c>
      <c r="R170" s="132">
        <v>6.5781000000000001</v>
      </c>
      <c r="S170" s="132">
        <v>27.453099999999999</v>
      </c>
      <c r="T170" s="132">
        <v>27.4678</v>
      </c>
      <c r="U170" s="132">
        <v>33.800699999999999</v>
      </c>
      <c r="V170" s="132">
        <v>13.716200000000001</v>
      </c>
      <c r="W170" s="132">
        <v>7.9484000000000004</v>
      </c>
      <c r="X170" s="132">
        <v>7.8472999999999997</v>
      </c>
      <c r="Y170" s="132">
        <v>9.6031999999999993</v>
      </c>
      <c r="Z170" s="132">
        <v>0.83309999999999995</v>
      </c>
      <c r="AA170" s="132">
        <v>8.4334000000000007</v>
      </c>
      <c r="AB170" s="132">
        <v>10.8972</v>
      </c>
      <c r="AC170" s="132">
        <v>1.0141</v>
      </c>
      <c r="AD170" s="133"/>
      <c r="AE170" s="133"/>
      <c r="AF170" s="133"/>
    </row>
    <row r="171" spans="1:32" hidden="1" outlineLevel="1" collapsed="1">
      <c r="A171" s="9">
        <v>45413</v>
      </c>
      <c r="B171" s="132">
        <v>747714.95160474</v>
      </c>
      <c r="C171" s="132">
        <v>507052.11308700999</v>
      </c>
      <c r="D171" s="132">
        <v>240662.83851773001</v>
      </c>
      <c r="E171" s="132">
        <v>262363.24676194001</v>
      </c>
      <c r="F171" s="132">
        <v>249371.39397112001</v>
      </c>
      <c r="G171" s="132">
        <v>12991.852790819999</v>
      </c>
      <c r="H171" s="132">
        <v>1112053.8532279097</v>
      </c>
      <c r="I171" s="132">
        <v>778781.10979400994</v>
      </c>
      <c r="J171" s="132">
        <v>333272.7434339</v>
      </c>
      <c r="K171" s="132">
        <v>1256698.1301644898</v>
      </c>
      <c r="L171" s="132">
        <v>811974.4937092301</v>
      </c>
      <c r="M171" s="132">
        <v>444723.63645525998</v>
      </c>
      <c r="N171" s="132">
        <v>14.6974</v>
      </c>
      <c r="O171" s="132">
        <v>15.7765</v>
      </c>
      <c r="P171" s="132">
        <v>15.1868</v>
      </c>
      <c r="Q171" s="132">
        <v>6.8810000000000002</v>
      </c>
      <c r="R171" s="132">
        <v>6.8806000000000003</v>
      </c>
      <c r="S171" s="132">
        <v>27.744299999999999</v>
      </c>
      <c r="T171" s="132">
        <v>27.7484</v>
      </c>
      <c r="U171" s="132">
        <v>34.222900000000003</v>
      </c>
      <c r="V171" s="132">
        <v>20.5886</v>
      </c>
      <c r="W171" s="132">
        <v>9.7706</v>
      </c>
      <c r="X171" s="132">
        <v>6.8426</v>
      </c>
      <c r="Y171" s="132">
        <v>8.9120000000000008</v>
      </c>
      <c r="Z171" s="132">
        <v>0.88560000000000005</v>
      </c>
      <c r="AA171" s="132">
        <v>8.2506000000000004</v>
      </c>
      <c r="AB171" s="132">
        <v>10.6379</v>
      </c>
      <c r="AC171" s="132">
        <v>1.0424</v>
      </c>
      <c r="AD171" s="133"/>
      <c r="AE171" s="133"/>
      <c r="AF171" s="133"/>
    </row>
    <row r="172" spans="1:32" hidden="1" outlineLevel="1" collapsed="1">
      <c r="A172" s="9">
        <v>45444</v>
      </c>
      <c r="B172" s="132">
        <v>757021.21725536999</v>
      </c>
      <c r="C172" s="132">
        <v>519680.61926566</v>
      </c>
      <c r="D172" s="132">
        <v>237340.59798970999</v>
      </c>
      <c r="E172" s="132">
        <v>267340.76306170999</v>
      </c>
      <c r="F172" s="132">
        <v>254501.00128756001</v>
      </c>
      <c r="G172" s="132">
        <v>12839.76177415</v>
      </c>
      <c r="H172" s="132">
        <v>1113683.09113032</v>
      </c>
      <c r="I172" s="132">
        <v>777750.99818249012</v>
      </c>
      <c r="J172" s="132">
        <v>335932.09294782998</v>
      </c>
      <c r="K172" s="132">
        <v>1285534.0883224399</v>
      </c>
      <c r="L172" s="132">
        <v>837827.9727664598</v>
      </c>
      <c r="M172" s="132">
        <v>447706.11555598001</v>
      </c>
      <c r="N172" s="132">
        <v>14.816800000000001</v>
      </c>
      <c r="O172" s="132">
        <v>15.6214</v>
      </c>
      <c r="P172" s="132">
        <v>15.1128</v>
      </c>
      <c r="Q172" s="132">
        <v>6.6513999999999998</v>
      </c>
      <c r="R172" s="132">
        <v>6.6506999999999996</v>
      </c>
      <c r="S172" s="132">
        <v>27.532</v>
      </c>
      <c r="T172" s="132">
        <v>27.5381</v>
      </c>
      <c r="U172" s="132">
        <v>33.7363</v>
      </c>
      <c r="V172" s="132">
        <v>16.9709</v>
      </c>
      <c r="W172" s="132">
        <v>8.0056999999999992</v>
      </c>
      <c r="X172" s="132">
        <v>6.7994000000000003</v>
      </c>
      <c r="Y172" s="132">
        <v>8.6027000000000005</v>
      </c>
      <c r="Z172" s="132">
        <v>0.85950000000000004</v>
      </c>
      <c r="AA172" s="132">
        <v>7.9916</v>
      </c>
      <c r="AB172" s="132">
        <v>10.4763</v>
      </c>
      <c r="AC172" s="132">
        <v>1.0411999999999999</v>
      </c>
      <c r="AD172" s="133"/>
      <c r="AE172" s="133"/>
      <c r="AF172" s="133"/>
    </row>
    <row r="173" spans="1:32" hidden="1" outlineLevel="1" collapsed="1">
      <c r="A173" s="9">
        <v>45474</v>
      </c>
      <c r="B173" s="132">
        <v>770074.03571699001</v>
      </c>
      <c r="C173" s="132">
        <v>526317.73872202996</v>
      </c>
      <c r="D173" s="132">
        <v>243756.29699495999</v>
      </c>
      <c r="E173" s="132">
        <v>274848.98437065998</v>
      </c>
      <c r="F173" s="132">
        <v>261812.6718325</v>
      </c>
      <c r="G173" s="132">
        <v>13036.31253816</v>
      </c>
      <c r="H173" s="132">
        <v>1132518.7583608404</v>
      </c>
      <c r="I173" s="132">
        <v>797485.49770024023</v>
      </c>
      <c r="J173" s="132">
        <v>335033.26066060003</v>
      </c>
      <c r="K173" s="132">
        <v>1278865.0799815503</v>
      </c>
      <c r="L173" s="132">
        <v>826401.61120992992</v>
      </c>
      <c r="M173" s="132">
        <v>452463.46877162007</v>
      </c>
      <c r="N173" s="132">
        <v>15.651300000000001</v>
      </c>
      <c r="O173" s="132">
        <v>16.555700000000002</v>
      </c>
      <c r="P173" s="132">
        <v>16.377800000000001</v>
      </c>
      <c r="Q173" s="132">
        <v>7.4032999999999998</v>
      </c>
      <c r="R173" s="132">
        <v>7.4058999999999999</v>
      </c>
      <c r="S173" s="132">
        <v>27.552800000000001</v>
      </c>
      <c r="T173" s="132">
        <v>27.5792</v>
      </c>
      <c r="U173" s="132">
        <v>33.270200000000003</v>
      </c>
      <c r="V173" s="132">
        <v>9.8162000000000003</v>
      </c>
      <c r="W173" s="132">
        <v>4.9172000000000002</v>
      </c>
      <c r="X173" s="132">
        <v>6.9306999999999999</v>
      </c>
      <c r="Y173" s="132">
        <v>8.4589999999999996</v>
      </c>
      <c r="Z173" s="132">
        <v>0.91779999999999995</v>
      </c>
      <c r="AA173" s="132">
        <v>7.8838999999999997</v>
      </c>
      <c r="AB173" s="132">
        <v>10.271599999999999</v>
      </c>
      <c r="AC173" s="132">
        <v>1.0528999999999999</v>
      </c>
      <c r="AD173" s="133"/>
      <c r="AE173" s="133"/>
      <c r="AF173" s="133"/>
    </row>
    <row r="174" spans="1:32" hidden="1" outlineLevel="1" collapsed="1">
      <c r="A174" s="9">
        <v>45505</v>
      </c>
      <c r="B174" s="132">
        <v>777304.26037064998</v>
      </c>
      <c r="C174" s="132">
        <v>532169.19271168998</v>
      </c>
      <c r="D174" s="132">
        <v>245135.06765896</v>
      </c>
      <c r="E174" s="132">
        <v>280398.34619633999</v>
      </c>
      <c r="F174" s="132">
        <v>267300.68927844998</v>
      </c>
      <c r="G174" s="132">
        <v>13097.656917890001</v>
      </c>
      <c r="H174" s="132">
        <v>1120841.7970338201</v>
      </c>
      <c r="I174" s="132">
        <v>775223.79712251003</v>
      </c>
      <c r="J174" s="132">
        <v>345617.99991131003</v>
      </c>
      <c r="K174" s="132">
        <v>1290027.2664333798</v>
      </c>
      <c r="L174" s="132">
        <v>831743.94034219987</v>
      </c>
      <c r="M174" s="132">
        <v>458283.32609117997</v>
      </c>
      <c r="N174" s="132">
        <v>14.109500000000001</v>
      </c>
      <c r="O174" s="132">
        <v>15.159599999999999</v>
      </c>
      <c r="P174" s="132">
        <v>14.6106</v>
      </c>
      <c r="Q174" s="132">
        <v>6.5448000000000004</v>
      </c>
      <c r="R174" s="132">
        <v>6.5430000000000001</v>
      </c>
      <c r="S174" s="132">
        <v>27.651299999999999</v>
      </c>
      <c r="T174" s="132">
        <v>27.6557</v>
      </c>
      <c r="U174" s="132">
        <v>33.541200000000003</v>
      </c>
      <c r="V174" s="132">
        <v>19.846299999999999</v>
      </c>
      <c r="W174" s="132">
        <v>8.3742000000000001</v>
      </c>
      <c r="X174" s="132">
        <v>6.6074999999999999</v>
      </c>
      <c r="Y174" s="132">
        <v>8.4417000000000009</v>
      </c>
      <c r="Z174" s="132">
        <v>0.92310000000000003</v>
      </c>
      <c r="AA174" s="132">
        <v>7.9165999999999999</v>
      </c>
      <c r="AB174" s="132">
        <v>10.224600000000001</v>
      </c>
      <c r="AC174" s="132">
        <v>1.0784</v>
      </c>
      <c r="AD174" s="133"/>
      <c r="AE174" s="133"/>
      <c r="AF174" s="133"/>
    </row>
    <row r="175" spans="1:32" hidden="1" outlineLevel="1" collapsed="1">
      <c r="A175" s="9">
        <v>45536</v>
      </c>
      <c r="B175" s="132">
        <v>786080.44148228003</v>
      </c>
      <c r="C175" s="132">
        <v>541603.97139060998</v>
      </c>
      <c r="D175" s="132">
        <v>244476.47009166999</v>
      </c>
      <c r="E175" s="132">
        <v>284751.98181804002</v>
      </c>
      <c r="F175" s="132">
        <v>271681.97264194</v>
      </c>
      <c r="G175" s="132">
        <v>13070.0091761</v>
      </c>
      <c r="H175" s="132">
        <v>1098295.2191575398</v>
      </c>
      <c r="I175" s="132">
        <v>763695.48101640982</v>
      </c>
      <c r="J175" s="132">
        <v>334599.73814113002</v>
      </c>
      <c r="K175" s="132">
        <v>1314981.06930904</v>
      </c>
      <c r="L175" s="132">
        <v>850605.89281283983</v>
      </c>
      <c r="M175" s="132">
        <v>464375.17649620003</v>
      </c>
      <c r="N175" s="132">
        <v>14.0684</v>
      </c>
      <c r="O175" s="132">
        <v>15.154199999999999</v>
      </c>
      <c r="P175" s="132">
        <v>14.6012</v>
      </c>
      <c r="Q175" s="132">
        <v>6.3536999999999999</v>
      </c>
      <c r="R175" s="132">
        <v>6.3517000000000001</v>
      </c>
      <c r="S175" s="132">
        <v>27.630299999999998</v>
      </c>
      <c r="T175" s="132">
        <v>27.639199999999999</v>
      </c>
      <c r="U175" s="132">
        <v>33.422499999999999</v>
      </c>
      <c r="V175" s="132">
        <v>16.049199999999999</v>
      </c>
      <c r="W175" s="132">
        <v>8.1434999999999995</v>
      </c>
      <c r="X175" s="132">
        <v>5.9920999999999998</v>
      </c>
      <c r="Y175" s="132">
        <v>8.5412999999999997</v>
      </c>
      <c r="Z175" s="132">
        <v>0.94740000000000002</v>
      </c>
      <c r="AA175" s="132">
        <v>7.4253</v>
      </c>
      <c r="AB175" s="132">
        <v>10.103400000000001</v>
      </c>
      <c r="AC175" s="132">
        <v>1.1115999999999999</v>
      </c>
      <c r="AD175" s="133"/>
      <c r="AE175" s="133"/>
      <c r="AF175" s="133"/>
    </row>
    <row r="176" spans="1:32" hidden="1" outlineLevel="1" collapsed="1">
      <c r="A176" s="9">
        <v>45566</v>
      </c>
      <c r="B176" s="132">
        <v>780447.60446363001</v>
      </c>
      <c r="C176" s="132">
        <v>536788.33199054003</v>
      </c>
      <c r="D176" s="132">
        <v>243659.27247309001</v>
      </c>
      <c r="E176" s="132">
        <v>289071.43222233001</v>
      </c>
      <c r="F176" s="132">
        <v>277125.41054720001</v>
      </c>
      <c r="G176" s="132">
        <v>11946.021675129999</v>
      </c>
      <c r="H176" s="132">
        <v>1121314.2390155098</v>
      </c>
      <c r="I176" s="132">
        <v>793399.24871415005</v>
      </c>
      <c r="J176" s="132">
        <v>327914.99030135997</v>
      </c>
      <c r="K176" s="132">
        <v>1320697.1650010699</v>
      </c>
      <c r="L176" s="132">
        <v>851441.88456774014</v>
      </c>
      <c r="M176" s="132">
        <v>469255.28043332999</v>
      </c>
      <c r="N176" s="132">
        <v>14.1106</v>
      </c>
      <c r="O176" s="132">
        <v>15.5364</v>
      </c>
      <c r="P176" s="132">
        <v>15.2646</v>
      </c>
      <c r="Q176" s="132">
        <v>6.2892000000000001</v>
      </c>
      <c r="R176" s="132">
        <v>6.2873999999999999</v>
      </c>
      <c r="S176" s="132">
        <v>27.735700000000001</v>
      </c>
      <c r="T176" s="132">
        <v>27.7456</v>
      </c>
      <c r="U176" s="132">
        <v>33.365099999999998</v>
      </c>
      <c r="V176" s="132">
        <v>13.872299999999999</v>
      </c>
      <c r="W176" s="132">
        <v>6.4574999999999996</v>
      </c>
      <c r="X176" s="132">
        <v>6.9353999999999996</v>
      </c>
      <c r="Y176" s="132">
        <v>8.6026000000000007</v>
      </c>
      <c r="Z176" s="132">
        <v>0.89459999999999995</v>
      </c>
      <c r="AA176" s="132">
        <v>7.694</v>
      </c>
      <c r="AB176" s="132">
        <v>10.2081</v>
      </c>
      <c r="AC176" s="132">
        <v>1.0387</v>
      </c>
      <c r="AD176" s="133"/>
      <c r="AE176" s="133"/>
      <c r="AF176" s="133"/>
    </row>
    <row r="177" spans="1:32" hidden="1" outlineLevel="1" collapsed="1">
      <c r="A177" s="9">
        <v>45597</v>
      </c>
      <c r="B177" s="132">
        <v>790365.05647554004</v>
      </c>
      <c r="C177" s="132">
        <v>541765.38331952004</v>
      </c>
      <c r="D177" s="132">
        <v>248599.67315602</v>
      </c>
      <c r="E177" s="132">
        <v>294951.96018507</v>
      </c>
      <c r="F177" s="132">
        <v>283020.02369826002</v>
      </c>
      <c r="G177" s="132">
        <v>11931.93648681</v>
      </c>
      <c r="H177" s="132">
        <v>1122636.2761193402</v>
      </c>
      <c r="I177" s="132">
        <v>796924.23882835999</v>
      </c>
      <c r="J177" s="132">
        <v>325712.03729097999</v>
      </c>
      <c r="K177" s="132">
        <v>1335915.8534340903</v>
      </c>
      <c r="L177" s="132">
        <v>862312.94666867994</v>
      </c>
      <c r="M177" s="132">
        <v>473602.90676540998</v>
      </c>
      <c r="N177" s="132">
        <v>13.357699999999999</v>
      </c>
      <c r="O177" s="132">
        <v>14.8018</v>
      </c>
      <c r="P177" s="132">
        <v>14.244999999999999</v>
      </c>
      <c r="Q177" s="132">
        <v>6.2431999999999999</v>
      </c>
      <c r="R177" s="132">
        <v>6.2439999999999998</v>
      </c>
      <c r="S177" s="132">
        <v>27.1934</v>
      </c>
      <c r="T177" s="132">
        <v>27.206199999999999</v>
      </c>
      <c r="U177" s="132">
        <v>32.665700000000001</v>
      </c>
      <c r="V177" s="132">
        <v>13.254200000000001</v>
      </c>
      <c r="W177" s="132">
        <v>7.1087999999999996</v>
      </c>
      <c r="X177" s="132">
        <v>7.4573</v>
      </c>
      <c r="Y177" s="132">
        <v>8.4356000000000009</v>
      </c>
      <c r="Z177" s="132">
        <v>0.83550000000000002</v>
      </c>
      <c r="AA177" s="132">
        <v>7.6212</v>
      </c>
      <c r="AB177" s="132">
        <v>10.256500000000001</v>
      </c>
      <c r="AC177" s="132">
        <v>1.0646</v>
      </c>
      <c r="AD177" s="133"/>
      <c r="AE177" s="133"/>
      <c r="AF177" s="133"/>
    </row>
    <row r="178" spans="1:32" collapsed="1">
      <c r="A178" s="9">
        <v>45627</v>
      </c>
      <c r="B178" s="132">
        <v>782219.07062774</v>
      </c>
      <c r="C178" s="132">
        <v>531408.56119597994</v>
      </c>
      <c r="D178" s="132">
        <v>250810.50943176</v>
      </c>
      <c r="E178" s="132">
        <v>291759.56418992003</v>
      </c>
      <c r="F178" s="132">
        <v>280116.67716557998</v>
      </c>
      <c r="G178" s="132">
        <v>11642.88702434</v>
      </c>
      <c r="H178" s="132">
        <v>1227642.4079868596</v>
      </c>
      <c r="I178" s="132">
        <v>896538.76843407028</v>
      </c>
      <c r="J178" s="132">
        <v>331103.63955278997</v>
      </c>
      <c r="K178" s="132">
        <v>1381874.9500687101</v>
      </c>
      <c r="L178" s="132">
        <v>896810.57919934997</v>
      </c>
      <c r="M178" s="132">
        <v>485064.37086936005</v>
      </c>
      <c r="N178" s="132">
        <v>13.737500000000001</v>
      </c>
      <c r="O178" s="132">
        <v>15.0021</v>
      </c>
      <c r="P178" s="132">
        <v>14.599399999999999</v>
      </c>
      <c r="Q178" s="132">
        <v>6.2554999999999996</v>
      </c>
      <c r="R178" s="132">
        <v>6.2496</v>
      </c>
      <c r="S178" s="132">
        <v>27.7974</v>
      </c>
      <c r="T178" s="132">
        <v>27.808199999999999</v>
      </c>
      <c r="U178" s="132">
        <v>33.658700000000003</v>
      </c>
      <c r="V178" s="132">
        <v>14.713699999999999</v>
      </c>
      <c r="W178" s="132">
        <v>8.9337</v>
      </c>
      <c r="X178" s="132">
        <v>7.2984999999999998</v>
      </c>
      <c r="Y178" s="132">
        <v>8.3117000000000001</v>
      </c>
      <c r="Z178" s="132">
        <v>0.83260000000000001</v>
      </c>
      <c r="AA178" s="132">
        <v>7.2891000000000004</v>
      </c>
      <c r="AB178" s="132">
        <v>9.9954000000000001</v>
      </c>
      <c r="AC178" s="132">
        <v>1.0572999999999999</v>
      </c>
      <c r="AD178" s="133"/>
      <c r="AE178" s="133"/>
      <c r="AF178" s="133"/>
    </row>
    <row r="179" spans="1:32">
      <c r="A179" s="9">
        <v>45658</v>
      </c>
      <c r="B179" s="132">
        <v>774407.91559429001</v>
      </c>
      <c r="C179" s="132">
        <v>533595.10044112999</v>
      </c>
      <c r="D179" s="132">
        <v>240812.81515315999</v>
      </c>
      <c r="E179" s="132">
        <v>297387.04787749</v>
      </c>
      <c r="F179" s="132">
        <v>285816.81691229</v>
      </c>
      <c r="G179" s="132">
        <v>11570.2309652</v>
      </c>
      <c r="H179" s="132">
        <v>1183648.21080099</v>
      </c>
      <c r="I179" s="132">
        <v>847598.64050361002</v>
      </c>
      <c r="J179" s="132">
        <v>336049.57029738004</v>
      </c>
      <c r="K179" s="132">
        <v>1365641.0550475302</v>
      </c>
      <c r="L179" s="132">
        <v>880418.08783410001</v>
      </c>
      <c r="M179" s="132">
        <v>485222.96721342998</v>
      </c>
      <c r="N179" s="132">
        <v>15.6356</v>
      </c>
      <c r="O179" s="132">
        <v>16.575500000000002</v>
      </c>
      <c r="P179" s="132">
        <v>16.532</v>
      </c>
      <c r="Q179" s="132">
        <v>6.2794999999999996</v>
      </c>
      <c r="R179" s="132">
        <v>6.2778999999999998</v>
      </c>
      <c r="S179" s="132">
        <v>28.189499999999999</v>
      </c>
      <c r="T179" s="132">
        <v>28.199100000000001</v>
      </c>
      <c r="U179" s="132">
        <v>34.0657</v>
      </c>
      <c r="V179" s="132">
        <v>15.263</v>
      </c>
      <c r="W179" s="132">
        <v>5.6242000000000001</v>
      </c>
      <c r="X179" s="132">
        <v>7.5743999999999998</v>
      </c>
      <c r="Y179" s="132">
        <v>8.5900999999999996</v>
      </c>
      <c r="Z179" s="132">
        <v>0.83120000000000005</v>
      </c>
      <c r="AA179" s="132">
        <v>7.4923000000000002</v>
      </c>
      <c r="AB179" s="132">
        <v>10.1884</v>
      </c>
      <c r="AC179" s="132">
        <v>1.0226999999999999</v>
      </c>
      <c r="AD179" s="133"/>
      <c r="AE179" s="133"/>
      <c r="AF179" s="133"/>
    </row>
    <row r="180" spans="1:32">
      <c r="A180" s="9">
        <v>45689</v>
      </c>
      <c r="B180" s="132">
        <v>788997.69236026006</v>
      </c>
      <c r="C180" s="132">
        <v>549132.70473012002</v>
      </c>
      <c r="D180" s="132">
        <v>239864.98763014001</v>
      </c>
      <c r="E180" s="132">
        <v>301044.66417576</v>
      </c>
      <c r="F180" s="132">
        <v>289569.91322793998</v>
      </c>
      <c r="G180" s="132">
        <v>11474.750947820001</v>
      </c>
      <c r="H180" s="132">
        <v>1178792.6350090201</v>
      </c>
      <c r="I180" s="132">
        <v>868849.37618282996</v>
      </c>
      <c r="J180" s="132">
        <v>309943.25882618991</v>
      </c>
      <c r="K180" s="132">
        <v>1377980.8703743301</v>
      </c>
      <c r="L180" s="132">
        <v>893939.05714070995</v>
      </c>
      <c r="M180" s="132">
        <v>484041.81323361996</v>
      </c>
      <c r="N180" s="132">
        <v>14.414</v>
      </c>
      <c r="O180" s="132">
        <v>15.6327</v>
      </c>
      <c r="P180" s="132">
        <v>15.225899999999999</v>
      </c>
      <c r="Q180" s="132">
        <v>6.2161</v>
      </c>
      <c r="R180" s="132">
        <v>6.2153</v>
      </c>
      <c r="S180" s="132">
        <v>28.1967</v>
      </c>
      <c r="T180" s="132">
        <v>28.227799999999998</v>
      </c>
      <c r="U180" s="132">
        <v>34.485599999999998</v>
      </c>
      <c r="V180" s="132">
        <v>9.3343000000000007</v>
      </c>
      <c r="W180" s="132">
        <v>6.5542999999999996</v>
      </c>
      <c r="X180" s="132">
        <v>7.9782000000000002</v>
      </c>
      <c r="Y180" s="132">
        <v>8.9603000000000002</v>
      </c>
      <c r="Z180" s="132">
        <v>0.81879999999999997</v>
      </c>
      <c r="AA180" s="132">
        <v>7.6707000000000001</v>
      </c>
      <c r="AB180" s="132">
        <v>10.3048</v>
      </c>
      <c r="AC180" s="132">
        <v>0.98419999999999996</v>
      </c>
      <c r="AD180" s="133"/>
      <c r="AE180" s="133"/>
      <c r="AF180" s="133"/>
    </row>
    <row r="181" spans="1:32">
      <c r="A181" s="9">
        <v>45717</v>
      </c>
      <c r="B181" s="132">
        <v>804408.58701043006</v>
      </c>
      <c r="C181" s="132">
        <v>563629.86224885995</v>
      </c>
      <c r="D181" s="132">
        <v>240778.72476156999</v>
      </c>
      <c r="E181" s="132">
        <v>307384.70912314003</v>
      </c>
      <c r="F181" s="132">
        <v>296992.76599540003</v>
      </c>
      <c r="G181" s="132">
        <v>10391.94312774</v>
      </c>
      <c r="H181" s="132">
        <v>1204815.6092614001</v>
      </c>
      <c r="I181" s="132">
        <v>895419.61400735995</v>
      </c>
      <c r="J181" s="132">
        <v>309395.99525404006</v>
      </c>
      <c r="K181" s="132">
        <v>1379104.5950466397</v>
      </c>
      <c r="L181" s="132">
        <v>888654.94525830005</v>
      </c>
      <c r="M181" s="132">
        <v>490449.64978833997</v>
      </c>
      <c r="N181" s="132">
        <v>14.518599999999999</v>
      </c>
      <c r="O181" s="132">
        <v>15.743399999999999</v>
      </c>
      <c r="P181" s="132">
        <v>15.5357</v>
      </c>
      <c r="Q181" s="132">
        <v>6.2683</v>
      </c>
      <c r="R181" s="132">
        <v>6.2676999999999996</v>
      </c>
      <c r="S181" s="132">
        <v>28.789899999999999</v>
      </c>
      <c r="T181" s="132">
        <v>28.810500000000001</v>
      </c>
      <c r="U181" s="132">
        <v>35.416600000000003</v>
      </c>
      <c r="V181" s="132">
        <v>10.429600000000001</v>
      </c>
      <c r="W181" s="132">
        <v>6.3913000000000002</v>
      </c>
      <c r="X181" s="132">
        <v>8.2809000000000008</v>
      </c>
      <c r="Y181" s="132">
        <v>9.3148</v>
      </c>
      <c r="Z181" s="132">
        <v>0.74719999999999998</v>
      </c>
      <c r="AA181" s="132">
        <v>7.6886000000000001</v>
      </c>
      <c r="AB181" s="132">
        <v>10.2525</v>
      </c>
      <c r="AC181" s="132">
        <v>0.9929</v>
      </c>
      <c r="AD181" s="133"/>
      <c r="AE181" s="133"/>
      <c r="AF181" s="133"/>
    </row>
    <row r="182" spans="1:32">
      <c r="A182" s="9">
        <v>45748</v>
      </c>
      <c r="B182" s="132">
        <v>816914.14813181001</v>
      </c>
      <c r="C182" s="132">
        <v>569072.91956786998</v>
      </c>
      <c r="D182" s="132">
        <v>247841.22856394001</v>
      </c>
      <c r="E182" s="132">
        <v>313023.99799017998</v>
      </c>
      <c r="F182" s="132">
        <v>302531.75057251001</v>
      </c>
      <c r="G182" s="132">
        <v>10492.24741767</v>
      </c>
      <c r="H182" s="132">
        <v>1217183.2390689801</v>
      </c>
      <c r="I182" s="132">
        <v>904124.78066096036</v>
      </c>
      <c r="J182" s="132">
        <v>313058.45840802003</v>
      </c>
      <c r="K182" s="132">
        <v>1413823.5465283697</v>
      </c>
      <c r="L182" s="132">
        <v>913499.64493157982</v>
      </c>
      <c r="M182" s="132">
        <v>500323.90159679</v>
      </c>
      <c r="N182" s="132">
        <v>15.2905</v>
      </c>
      <c r="O182" s="132">
        <v>16.611699999999999</v>
      </c>
      <c r="P182" s="132">
        <v>16.614100000000001</v>
      </c>
      <c r="Q182" s="132">
        <v>6.3094000000000001</v>
      </c>
      <c r="R182" s="132">
        <v>6.3108000000000004</v>
      </c>
      <c r="S182" s="132">
        <v>28.378900000000002</v>
      </c>
      <c r="T182" s="132">
        <v>28.3947</v>
      </c>
      <c r="U182" s="132">
        <v>34.479599999999998</v>
      </c>
      <c r="V182" s="132">
        <v>13.567</v>
      </c>
      <c r="W182" s="132">
        <v>7.8761000000000001</v>
      </c>
      <c r="X182" s="132">
        <v>8.6957000000000004</v>
      </c>
      <c r="Y182" s="132">
        <v>9.6890999999999998</v>
      </c>
      <c r="Z182" s="132">
        <v>0.76100000000000001</v>
      </c>
      <c r="AA182" s="132">
        <v>8.0541999999999998</v>
      </c>
      <c r="AB182" s="132">
        <v>10.428900000000001</v>
      </c>
      <c r="AC182" s="132">
        <v>1.0068999999999999</v>
      </c>
      <c r="AD182" s="133"/>
      <c r="AE182" s="133"/>
      <c r="AF182" s="133"/>
    </row>
    <row r="183" spans="1:32">
      <c r="A183" s="9">
        <v>45778</v>
      </c>
      <c r="B183" s="132">
        <v>827592.26739711</v>
      </c>
      <c r="C183" s="132">
        <v>582968.26693299005</v>
      </c>
      <c r="D183" s="132">
        <v>244624.00046412001</v>
      </c>
      <c r="E183" s="132">
        <v>321593.93107896001</v>
      </c>
      <c r="F183" s="132">
        <v>311059.42395356001</v>
      </c>
      <c r="G183" s="132">
        <v>10534.507125399999</v>
      </c>
      <c r="H183" s="132">
        <v>1190418.65406387</v>
      </c>
      <c r="I183" s="132">
        <v>881765.58648887009</v>
      </c>
      <c r="J183" s="132">
        <v>308653.06757499994</v>
      </c>
      <c r="K183" s="132">
        <v>1425609.9090519499</v>
      </c>
      <c r="L183" s="132">
        <v>927415.75683246017</v>
      </c>
      <c r="M183" s="132">
        <v>498194.15221949003</v>
      </c>
      <c r="N183" s="132">
        <v>14.2583</v>
      </c>
      <c r="O183" s="132">
        <v>15.6425</v>
      </c>
      <c r="P183" s="132">
        <v>15.3194</v>
      </c>
      <c r="Q183" s="132">
        <v>6.1292</v>
      </c>
      <c r="R183" s="132">
        <v>6.1292999999999997</v>
      </c>
      <c r="S183" s="132">
        <v>28.5959</v>
      </c>
      <c r="T183" s="132">
        <v>28.623699999999999</v>
      </c>
      <c r="U183" s="132">
        <v>35.294899999999998</v>
      </c>
      <c r="V183" s="132">
        <v>10.1119</v>
      </c>
      <c r="W183" s="132">
        <v>7.8319000000000001</v>
      </c>
      <c r="X183" s="132">
        <v>8.7759</v>
      </c>
      <c r="Y183" s="132">
        <v>9.7934000000000001</v>
      </c>
      <c r="Z183" s="132">
        <v>0.72130000000000005</v>
      </c>
      <c r="AA183" s="132">
        <v>8.2933000000000003</v>
      </c>
      <c r="AB183" s="132">
        <v>10.7605</v>
      </c>
      <c r="AC183" s="132">
        <v>0.9768</v>
      </c>
      <c r="AD183" s="133"/>
      <c r="AE183" s="133"/>
      <c r="AF183" s="133"/>
    </row>
    <row r="184" spans="1:32">
      <c r="A184" s="9">
        <v>45809</v>
      </c>
      <c r="B184" s="132">
        <v>839081.93455498002</v>
      </c>
      <c r="C184" s="132">
        <v>591109.87607868004</v>
      </c>
      <c r="D184" s="132">
        <v>247972.05847630001</v>
      </c>
      <c r="E184" s="132">
        <v>328479.45260685001</v>
      </c>
      <c r="F184" s="132">
        <v>317898.37033647002</v>
      </c>
      <c r="G184" s="132">
        <v>10581.08227038</v>
      </c>
      <c r="H184" s="132">
        <v>1191923.9997550999</v>
      </c>
      <c r="I184" s="132">
        <v>879970.88622779015</v>
      </c>
      <c r="J184" s="132">
        <v>311953.11352731002</v>
      </c>
      <c r="K184" s="132">
        <v>1463751.1739595702</v>
      </c>
      <c r="L184" s="132">
        <v>954749.17568549002</v>
      </c>
      <c r="M184" s="132">
        <v>509001.99827408005</v>
      </c>
      <c r="N184" s="132">
        <v>14.512</v>
      </c>
      <c r="O184" s="132">
        <v>15.6172</v>
      </c>
      <c r="P184" s="132">
        <v>15.255100000000001</v>
      </c>
      <c r="Q184" s="132">
        <v>5.7516999999999996</v>
      </c>
      <c r="R184" s="132">
        <v>5.7539999999999996</v>
      </c>
      <c r="S184" s="132">
        <v>28.4038</v>
      </c>
      <c r="T184" s="132">
        <v>28.437100000000001</v>
      </c>
      <c r="U184" s="132">
        <v>35.424700000000001</v>
      </c>
      <c r="V184" s="132">
        <v>9.2802000000000007</v>
      </c>
      <c r="W184" s="132">
        <v>6.7228000000000003</v>
      </c>
      <c r="X184" s="132">
        <v>9.0081000000000007</v>
      </c>
      <c r="Y184" s="132">
        <v>9.9666999999999994</v>
      </c>
      <c r="Z184" s="132">
        <v>0.66710000000000003</v>
      </c>
      <c r="AA184" s="132">
        <v>8.2041000000000004</v>
      </c>
      <c r="AB184" s="132">
        <v>10.860300000000001</v>
      </c>
      <c r="AC184" s="132">
        <v>0.97099999999999997</v>
      </c>
      <c r="AD184" s="133"/>
      <c r="AE184" s="133"/>
      <c r="AF184" s="133"/>
    </row>
    <row r="185" spans="1:32">
      <c r="A185" s="9">
        <v>45839</v>
      </c>
      <c r="B185" s="132">
        <v>852322.29061481997</v>
      </c>
      <c r="C185" s="132">
        <v>604160.33470049</v>
      </c>
      <c r="D185" s="132">
        <v>248161.95591433</v>
      </c>
      <c r="E185" s="132">
        <v>337835.44006196997</v>
      </c>
      <c r="F185" s="132">
        <v>327256.25614118</v>
      </c>
      <c r="G185" s="132">
        <v>10579.183920789999</v>
      </c>
      <c r="H185" s="132">
        <v>1182062.7261914599</v>
      </c>
      <c r="I185" s="132">
        <v>860969.67357480992</v>
      </c>
      <c r="J185" s="132">
        <v>321093.05261665001</v>
      </c>
      <c r="K185" s="132">
        <v>1466991.9687427201</v>
      </c>
      <c r="L185" s="132">
        <v>953874.64348787034</v>
      </c>
      <c r="M185" s="132">
        <v>513117.32525484997</v>
      </c>
      <c r="N185" s="132">
        <v>15.5327</v>
      </c>
      <c r="O185" s="132">
        <v>16.816600000000001</v>
      </c>
      <c r="P185" s="132">
        <v>16.733499999999999</v>
      </c>
      <c r="Q185" s="132">
        <v>5.9358000000000004</v>
      </c>
      <c r="R185" s="132">
        <v>5.9324000000000003</v>
      </c>
      <c r="S185" s="132">
        <v>28.288399999999999</v>
      </c>
      <c r="T185" s="132">
        <v>28.3079</v>
      </c>
      <c r="U185" s="132">
        <v>35.017099999999999</v>
      </c>
      <c r="V185" s="132">
        <v>11.1981</v>
      </c>
      <c r="W185" s="132">
        <v>6.7603</v>
      </c>
      <c r="X185" s="132">
        <v>9.1447000000000003</v>
      </c>
      <c r="Y185" s="132">
        <v>10.1889</v>
      </c>
      <c r="Z185" s="132">
        <v>0.69199999999999995</v>
      </c>
      <c r="AA185" s="132">
        <v>8.1096000000000004</v>
      </c>
      <c r="AB185" s="132">
        <v>10.7193</v>
      </c>
      <c r="AC185" s="132">
        <v>0.94</v>
      </c>
      <c r="AD185" s="133"/>
      <c r="AE185" s="133"/>
      <c r="AF185" s="133"/>
    </row>
    <row r="186" spans="1:32">
      <c r="A186" s="9">
        <v>45870</v>
      </c>
      <c r="B186" s="132">
        <v>869723.04152888001</v>
      </c>
      <c r="C186" s="132">
        <v>618551.65869107004</v>
      </c>
      <c r="D186" s="132">
        <v>251171.38283781</v>
      </c>
      <c r="E186" s="132">
        <v>347570.27053426002</v>
      </c>
      <c r="F186" s="132">
        <v>337142.95029479999</v>
      </c>
      <c r="G186" s="132">
        <v>10427.320239459999</v>
      </c>
      <c r="H186" s="132">
        <v>1176726.41615542</v>
      </c>
      <c r="I186" s="132">
        <v>848157.44338266994</v>
      </c>
      <c r="J186" s="132">
        <v>328568.97277274996</v>
      </c>
      <c r="K186" s="132">
        <v>1474614.1272050999</v>
      </c>
      <c r="L186" s="132">
        <v>971413.05120536988</v>
      </c>
      <c r="M186" s="132">
        <v>503201.07599973003</v>
      </c>
      <c r="N186" s="132">
        <v>14.0105</v>
      </c>
      <c r="O186" s="132">
        <v>15.3912</v>
      </c>
      <c r="P186" s="132">
        <v>14.9922</v>
      </c>
      <c r="Q186" s="132">
        <v>5.9143999999999997</v>
      </c>
      <c r="R186" s="132">
        <v>5.9172000000000002</v>
      </c>
      <c r="S186" s="132">
        <v>23.908200000000001</v>
      </c>
      <c r="T186" s="132">
        <v>23.933399999999999</v>
      </c>
      <c r="U186" s="132">
        <v>35.699199999999998</v>
      </c>
      <c r="V186" s="132">
        <v>6.8250000000000002</v>
      </c>
      <c r="W186" s="132">
        <v>5.0484</v>
      </c>
      <c r="X186" s="132">
        <v>8.9084000000000003</v>
      </c>
      <c r="Y186" s="132">
        <v>10.162800000000001</v>
      </c>
      <c r="Z186" s="132">
        <v>0.63400000000000001</v>
      </c>
      <c r="AA186" s="132">
        <v>8.1342999999999996</v>
      </c>
      <c r="AB186" s="132">
        <v>10.822900000000001</v>
      </c>
      <c r="AC186" s="132">
        <v>1.0054000000000001</v>
      </c>
      <c r="AD186" s="133"/>
      <c r="AE186" s="133"/>
      <c r="AF186" s="133"/>
    </row>
    <row r="187" spans="1:32">
      <c r="A187" s="9">
        <v>45901</v>
      </c>
      <c r="B187" s="132">
        <v>881240.70373048994</v>
      </c>
      <c r="C187" s="132">
        <v>621496.05165382999</v>
      </c>
      <c r="D187" s="132">
        <v>259744.65207665999</v>
      </c>
      <c r="E187" s="132">
        <v>351453.47535657999</v>
      </c>
      <c r="F187" s="132">
        <v>341054.10674225999</v>
      </c>
      <c r="G187" s="132">
        <v>10399.368614319999</v>
      </c>
      <c r="H187" s="132">
        <v>1189757.96158291</v>
      </c>
      <c r="I187" s="132">
        <v>862967.45831214008</v>
      </c>
      <c r="J187" s="132">
        <v>326790.50327077002</v>
      </c>
      <c r="K187" s="132">
        <v>1498292.3710978795</v>
      </c>
      <c r="L187" s="132">
        <v>992761.19612985023</v>
      </c>
      <c r="M187" s="132">
        <v>505531.17496803007</v>
      </c>
      <c r="N187" s="132">
        <v>14.018000000000001</v>
      </c>
      <c r="O187" s="132">
        <v>15.289199999999999</v>
      </c>
      <c r="P187" s="132">
        <v>14.914999999999999</v>
      </c>
      <c r="Q187" s="132">
        <v>6.0303000000000004</v>
      </c>
      <c r="R187" s="132">
        <v>6.0321999999999996</v>
      </c>
      <c r="S187" s="132">
        <v>27.1861</v>
      </c>
      <c r="T187" s="132">
        <v>27.1951</v>
      </c>
      <c r="U187" s="132">
        <v>35.414400000000001</v>
      </c>
      <c r="V187" s="132">
        <v>13.3086</v>
      </c>
      <c r="W187" s="132">
        <v>6.2851999999999997</v>
      </c>
      <c r="X187" s="132">
        <v>8.8722999999999992</v>
      </c>
      <c r="Y187" s="132">
        <v>10.2117</v>
      </c>
      <c r="Z187" s="132">
        <v>0.64659999999999995</v>
      </c>
      <c r="AA187" s="132">
        <v>7.8529999999999998</v>
      </c>
      <c r="AB187" s="132">
        <v>10.439299999999999</v>
      </c>
      <c r="AC187" s="132">
        <v>0.95199999999999996</v>
      </c>
      <c r="AD187" s="133"/>
      <c r="AE187" s="133"/>
      <c r="AF187" s="133"/>
    </row>
    <row r="188" spans="1:32">
      <c r="A188" s="9">
        <v>45931</v>
      </c>
      <c r="B188" s="132">
        <v>905171.84929311997</v>
      </c>
      <c r="C188" s="132">
        <v>630499.92323841003</v>
      </c>
      <c r="D188" s="132">
        <v>274671.92605471</v>
      </c>
      <c r="E188" s="132">
        <v>357592.82588263002</v>
      </c>
      <c r="F188" s="132">
        <v>347161.61452498997</v>
      </c>
      <c r="G188" s="132">
        <v>10431.211357640001</v>
      </c>
      <c r="H188" s="132">
        <v>1211514.5179929999</v>
      </c>
      <c r="I188" s="132">
        <v>885759.09553330007</v>
      </c>
      <c r="J188" s="132">
        <v>325755.42245970003</v>
      </c>
      <c r="K188" s="132">
        <v>1517099.0378459797</v>
      </c>
      <c r="L188" s="132">
        <v>1004480.9207171299</v>
      </c>
      <c r="M188" s="132">
        <v>512618.11712885008</v>
      </c>
      <c r="N188" s="132">
        <v>14.761699999999999</v>
      </c>
      <c r="O188" s="132">
        <v>16.230399999999999</v>
      </c>
      <c r="P188" s="132">
        <v>16.071000000000002</v>
      </c>
      <c r="Q188" s="132">
        <v>5.8685999999999998</v>
      </c>
      <c r="R188" s="132">
        <v>5.8644999999999996</v>
      </c>
      <c r="S188" s="132">
        <v>27.750499999999999</v>
      </c>
      <c r="T188" s="132">
        <v>27.770900000000001</v>
      </c>
      <c r="U188" s="132">
        <v>34.6541</v>
      </c>
      <c r="V188" s="132">
        <v>10.554600000000001</v>
      </c>
      <c r="W188" s="132">
        <v>6.5175000000000001</v>
      </c>
      <c r="X188" s="132">
        <v>9.3071999999999999</v>
      </c>
      <c r="Y188" s="132">
        <v>10.376300000000001</v>
      </c>
      <c r="Z188" s="132">
        <v>0.61890000000000001</v>
      </c>
      <c r="AA188" s="132">
        <v>8.0079999999999991</v>
      </c>
      <c r="AB188" s="132">
        <v>10.403600000000001</v>
      </c>
      <c r="AC188" s="132">
        <v>0.89259999999999995</v>
      </c>
      <c r="AD188" s="133"/>
      <c r="AE188" s="133"/>
      <c r="AF188" s="133"/>
    </row>
    <row r="189" spans="1:32">
      <c r="A189" s="9">
        <v>45962</v>
      </c>
      <c r="B189" s="132">
        <v>925792.02295031003</v>
      </c>
      <c r="C189" s="132">
        <v>643228.42461612995</v>
      </c>
      <c r="D189" s="132">
        <v>282563.59833418002</v>
      </c>
      <c r="E189" s="132">
        <v>367716.46912323998</v>
      </c>
      <c r="F189" s="132">
        <v>357225.84285413002</v>
      </c>
      <c r="G189" s="132">
        <v>10490.62626911</v>
      </c>
      <c r="H189" s="132">
        <v>1212151.0550241699</v>
      </c>
      <c r="I189" s="132">
        <v>900301.63345227018</v>
      </c>
      <c r="J189" s="132">
        <v>311849.42157190002</v>
      </c>
      <c r="K189" s="132">
        <v>1536080.5690055494</v>
      </c>
      <c r="L189" s="132">
        <v>1016426.5551444499</v>
      </c>
      <c r="M189" s="132">
        <v>519654.01386110001</v>
      </c>
      <c r="N189" s="132">
        <v>13.732799999999999</v>
      </c>
      <c r="O189" s="132">
        <v>15.433999999999999</v>
      </c>
      <c r="P189" s="132">
        <v>15.046200000000001</v>
      </c>
      <c r="Q189" s="132">
        <v>5.5198</v>
      </c>
      <c r="R189" s="132">
        <v>5.5167999999999999</v>
      </c>
      <c r="S189" s="132">
        <v>27.844200000000001</v>
      </c>
      <c r="T189" s="132">
        <v>27.852699999999999</v>
      </c>
      <c r="U189" s="132">
        <v>34.517899999999997</v>
      </c>
      <c r="V189" s="132">
        <v>15.506600000000001</v>
      </c>
      <c r="W189" s="132">
        <v>6.6715</v>
      </c>
      <c r="X189" s="132">
        <v>9.2042000000000002</v>
      </c>
      <c r="Y189" s="132">
        <v>10.309200000000001</v>
      </c>
      <c r="Z189" s="132">
        <v>0.56569999999999998</v>
      </c>
      <c r="AA189" s="132">
        <v>7.8045999999999998</v>
      </c>
      <c r="AB189" s="132">
        <v>10.314</v>
      </c>
      <c r="AC189" s="132">
        <v>0.9355</v>
      </c>
      <c r="AD189" s="133"/>
      <c r="AE189" s="133"/>
      <c r="AF189" s="133"/>
    </row>
    <row r="190" spans="1:32">
      <c r="A190" s="9">
        <v>45992</v>
      </c>
      <c r="B190" s="132">
        <v>775864.54168317001</v>
      </c>
      <c r="C190" s="132">
        <v>490268.11938803998</v>
      </c>
      <c r="D190" s="132">
        <v>285596.42229512997</v>
      </c>
      <c r="E190" s="132">
        <v>365386.04677001998</v>
      </c>
      <c r="F190" s="132">
        <v>355071.41584108002</v>
      </c>
      <c r="G190" s="132">
        <v>10314.63092894</v>
      </c>
      <c r="H190" s="132">
        <v>1384411.8599917702</v>
      </c>
      <c r="I190" s="132">
        <v>1062815.76069703</v>
      </c>
      <c r="J190" s="132">
        <v>321596.09929474001</v>
      </c>
      <c r="K190" s="132">
        <v>1600280.3138754999</v>
      </c>
      <c r="L190" s="132">
        <v>1067864.3430091101</v>
      </c>
      <c r="M190" s="132">
        <v>532415.97086638992</v>
      </c>
      <c r="N190" s="132">
        <v>13.767899999999999</v>
      </c>
      <c r="O190" s="132">
        <v>15.1731</v>
      </c>
      <c r="P190" s="132">
        <v>14.7834</v>
      </c>
      <c r="Q190" s="132">
        <v>6.6626000000000003</v>
      </c>
      <c r="R190" s="132">
        <v>6.6661000000000001</v>
      </c>
      <c r="S190" s="132">
        <v>28.3887</v>
      </c>
      <c r="T190" s="132">
        <v>28.393699999999999</v>
      </c>
      <c r="U190" s="132">
        <v>34.7014</v>
      </c>
      <c r="V190" s="132">
        <v>17.691700000000001</v>
      </c>
      <c r="W190" s="132">
        <v>8.0789000000000009</v>
      </c>
      <c r="X190" s="132">
        <v>9.1892999999999994</v>
      </c>
      <c r="Y190" s="132">
        <v>10.228199999999999</v>
      </c>
      <c r="Z190" s="132">
        <v>0.54810000000000003</v>
      </c>
      <c r="AA190" s="132">
        <v>7.9200999999999997</v>
      </c>
      <c r="AB190" s="132">
        <v>10.4163</v>
      </c>
      <c r="AC190" s="132">
        <v>0.93330000000000002</v>
      </c>
      <c r="AD190" s="133"/>
      <c r="AE190" s="133"/>
      <c r="AF190" s="133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3" customWidth="1"/>
    <col min="2" max="2" width="10.109375" style="12" customWidth="1"/>
    <col min="3" max="3" width="9.33203125" style="12" customWidth="1"/>
    <col min="4" max="4" width="10.109375" style="12" customWidth="1"/>
    <col min="5" max="5" width="8.88671875" style="12" customWidth="1"/>
    <col min="6" max="6" width="10.109375" style="12" customWidth="1"/>
    <col min="7" max="7" width="12" style="12" customWidth="1"/>
    <col min="8" max="8" width="10.5546875" style="12" customWidth="1"/>
    <col min="9" max="9" width="10.109375" style="12" customWidth="1"/>
    <col min="10" max="11" width="10.5546875" style="12" customWidth="1"/>
    <col min="12" max="13" width="10.109375" style="12" customWidth="1"/>
    <col min="14" max="14" width="12" style="12" customWidth="1"/>
    <col min="15" max="16" width="10.109375" style="12" customWidth="1"/>
    <col min="17" max="16384" width="9.109375" style="12"/>
  </cols>
  <sheetData>
    <row r="1" spans="1:19" ht="14.4">
      <c r="A1" s="4" t="s">
        <v>129</v>
      </c>
    </row>
    <row r="2" spans="1:19" ht="5.25" customHeight="1">
      <c r="A2" s="166"/>
    </row>
    <row r="3" spans="1:19" ht="15" customHeight="1">
      <c r="A3" s="110" t="s">
        <v>182</v>
      </c>
    </row>
    <row r="4" spans="1:19" ht="12.75" customHeight="1">
      <c r="A4" s="14" t="s">
        <v>128</v>
      </c>
    </row>
    <row r="5" spans="1:19" ht="12.75" customHeight="1">
      <c r="A5" s="15" t="s">
        <v>226</v>
      </c>
    </row>
    <row r="6" spans="1:19" ht="12.75" customHeight="1">
      <c r="A6" s="192" t="s">
        <v>0</v>
      </c>
      <c r="B6" s="194" t="s">
        <v>195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62</v>
      </c>
      <c r="P6" s="195" t="s">
        <v>64</v>
      </c>
    </row>
    <row r="7" spans="1:19" s="16" customFormat="1" ht="12.75" customHeigh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19" s="11" customFormat="1" ht="28.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19" s="11" customFormat="1" ht="90" customHeight="1">
      <c r="A9" s="193"/>
      <c r="B9" s="190"/>
      <c r="C9" s="154" t="s">
        <v>13</v>
      </c>
      <c r="D9" s="154" t="s">
        <v>26</v>
      </c>
      <c r="E9" s="154" t="s">
        <v>27</v>
      </c>
      <c r="F9" s="154" t="s">
        <v>13</v>
      </c>
      <c r="G9" s="154" t="s">
        <v>28</v>
      </c>
      <c r="H9" s="154" t="s">
        <v>29</v>
      </c>
      <c r="I9" s="154" t="s">
        <v>13</v>
      </c>
      <c r="J9" s="154" t="s">
        <v>30</v>
      </c>
      <c r="K9" s="154" t="s">
        <v>183</v>
      </c>
      <c r="L9" s="154" t="s">
        <v>13</v>
      </c>
      <c r="M9" s="154" t="s">
        <v>63</v>
      </c>
      <c r="N9" s="154" t="s">
        <v>31</v>
      </c>
      <c r="O9" s="196"/>
      <c r="P9" s="197"/>
    </row>
    <row r="10" spans="1:19" s="11" customFormat="1" collapsed="1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0">
        <v>16</v>
      </c>
    </row>
    <row r="11" spans="1:19" hidden="1" outlineLevel="1">
      <c r="A11" s="9">
        <v>40544</v>
      </c>
      <c r="B11" s="12">
        <v>4062.54469354</v>
      </c>
      <c r="C11" s="12">
        <v>44.014899870000001</v>
      </c>
      <c r="D11" s="12">
        <v>0</v>
      </c>
      <c r="E11" s="12">
        <v>44.014899870000001</v>
      </c>
      <c r="F11" s="12">
        <v>7.9136819999999997E-2</v>
      </c>
      <c r="G11" s="12">
        <v>7.9136819999999997E-2</v>
      </c>
      <c r="H11" s="12">
        <v>0</v>
      </c>
      <c r="I11" s="12">
        <v>2192.2739531399998</v>
      </c>
      <c r="J11" s="12">
        <v>35.121819539999997</v>
      </c>
      <c r="K11" s="12">
        <v>2157.1521336000001</v>
      </c>
      <c r="L11" s="12">
        <v>1826.1767037100001</v>
      </c>
      <c r="M11" s="12">
        <v>1826.1767037100001</v>
      </c>
      <c r="N11" s="12">
        <v>0</v>
      </c>
      <c r="O11" s="12">
        <v>249.28022658</v>
      </c>
      <c r="P11" s="12">
        <v>1.2172699999999999E-3</v>
      </c>
    </row>
    <row r="12" spans="1:19" hidden="1" outlineLevel="1">
      <c r="A12" s="9">
        <v>40575</v>
      </c>
      <c r="B12" s="127">
        <v>4072.1184432</v>
      </c>
      <c r="C12" s="127">
        <v>44.154997719999997</v>
      </c>
      <c r="D12" s="127">
        <v>0</v>
      </c>
      <c r="E12" s="127">
        <v>44.154997719999997</v>
      </c>
      <c r="F12" s="127">
        <v>8.9611700000000002E-2</v>
      </c>
      <c r="G12" s="127">
        <v>8.9611700000000002E-2</v>
      </c>
      <c r="H12" s="127">
        <v>0</v>
      </c>
      <c r="I12" s="127">
        <v>2218.2038319500002</v>
      </c>
      <c r="J12" s="127">
        <v>35.185212620000001</v>
      </c>
      <c r="K12" s="127">
        <v>2183.0186193300001</v>
      </c>
      <c r="L12" s="127">
        <v>1809.67000183</v>
      </c>
      <c r="M12" s="127">
        <v>1809.67000183</v>
      </c>
      <c r="N12" s="127">
        <v>0</v>
      </c>
      <c r="O12" s="127">
        <v>285.79221823</v>
      </c>
      <c r="P12" s="127">
        <v>1.26297E-3</v>
      </c>
      <c r="Q12" s="127"/>
      <c r="R12" s="127"/>
      <c r="S12" s="127"/>
    </row>
    <row r="13" spans="1:19" hidden="1" outlineLevel="1">
      <c r="A13" s="9">
        <v>40603</v>
      </c>
      <c r="B13" s="127">
        <v>4035.6805131000001</v>
      </c>
      <c r="C13" s="127">
        <v>44.065867689999997</v>
      </c>
      <c r="D13" s="127">
        <v>0</v>
      </c>
      <c r="E13" s="127">
        <v>44.065867689999997</v>
      </c>
      <c r="F13" s="127">
        <v>0.14102579000000001</v>
      </c>
      <c r="G13" s="127">
        <v>0.14102579000000001</v>
      </c>
      <c r="H13" s="127">
        <v>0</v>
      </c>
      <c r="I13" s="127">
        <v>2190.1516254100002</v>
      </c>
      <c r="J13" s="127">
        <v>32.931937789999999</v>
      </c>
      <c r="K13" s="127">
        <v>2157.2196876200001</v>
      </c>
      <c r="L13" s="127">
        <v>1801.32199421</v>
      </c>
      <c r="M13" s="127">
        <v>1801.32199421</v>
      </c>
      <c r="N13" s="127">
        <v>0</v>
      </c>
      <c r="O13" s="127">
        <v>296.28533033000002</v>
      </c>
      <c r="P13" s="127">
        <v>1.0571E-4</v>
      </c>
      <c r="Q13" s="127"/>
      <c r="R13" s="127"/>
      <c r="S13" s="127"/>
    </row>
    <row r="14" spans="1:19" hidden="1" outlineLevel="1">
      <c r="A14" s="9">
        <v>40634</v>
      </c>
      <c r="B14" s="127">
        <v>4103.7399507099999</v>
      </c>
      <c r="C14" s="127">
        <v>38.444475629999999</v>
      </c>
      <c r="D14" s="127">
        <v>0</v>
      </c>
      <c r="E14" s="127">
        <v>38.444475629999999</v>
      </c>
      <c r="F14" s="127">
        <v>0.35645643999999999</v>
      </c>
      <c r="G14" s="127">
        <v>0.35645643999999999</v>
      </c>
      <c r="H14" s="127">
        <v>0</v>
      </c>
      <c r="I14" s="127">
        <v>2254.6851407600002</v>
      </c>
      <c r="J14" s="127">
        <v>32.1237663</v>
      </c>
      <c r="K14" s="127">
        <v>2222.56137446</v>
      </c>
      <c r="L14" s="127">
        <v>1810.2538778799999</v>
      </c>
      <c r="M14" s="127">
        <v>1810.2538778799999</v>
      </c>
      <c r="N14" s="127">
        <v>0</v>
      </c>
      <c r="O14" s="127">
        <v>259.61941022000002</v>
      </c>
      <c r="P14" s="127">
        <v>1.0577999999999999E-4</v>
      </c>
      <c r="Q14" s="127"/>
      <c r="R14" s="127"/>
      <c r="S14" s="127"/>
    </row>
    <row r="15" spans="1:19" hidden="1" outlineLevel="1">
      <c r="A15" s="9">
        <v>40664</v>
      </c>
      <c r="B15" s="127">
        <v>4085.10294398</v>
      </c>
      <c r="C15" s="127">
        <v>38.599514409999998</v>
      </c>
      <c r="D15" s="127">
        <v>0</v>
      </c>
      <c r="E15" s="127">
        <v>38.599514409999998</v>
      </c>
      <c r="F15" s="127">
        <v>6.7966099999999998E-3</v>
      </c>
      <c r="G15" s="127">
        <v>6.7966099999999998E-3</v>
      </c>
      <c r="H15" s="127">
        <v>0</v>
      </c>
      <c r="I15" s="127">
        <v>2231.6164074100002</v>
      </c>
      <c r="J15" s="127">
        <v>26.53512448</v>
      </c>
      <c r="K15" s="127">
        <v>2205.0812829299998</v>
      </c>
      <c r="L15" s="127">
        <v>1814.88022555</v>
      </c>
      <c r="M15" s="127">
        <v>1814.88022555</v>
      </c>
      <c r="N15" s="127">
        <v>0</v>
      </c>
      <c r="O15" s="127">
        <v>280.88708142000002</v>
      </c>
      <c r="P15" s="127">
        <v>1.0585E-4</v>
      </c>
      <c r="Q15" s="127"/>
      <c r="R15" s="127"/>
      <c r="S15" s="127"/>
    </row>
    <row r="16" spans="1:19" hidden="1" outlineLevel="1">
      <c r="A16" s="9">
        <v>40695</v>
      </c>
      <c r="B16" s="127">
        <v>4073.4992526699998</v>
      </c>
      <c r="C16" s="127">
        <v>38.7495525</v>
      </c>
      <c r="D16" s="127">
        <v>0</v>
      </c>
      <c r="E16" s="127">
        <v>38.7495525</v>
      </c>
      <c r="F16" s="127">
        <v>3.7481300000000001E-3</v>
      </c>
      <c r="G16" s="127">
        <v>3.7481300000000001E-3</v>
      </c>
      <c r="H16" s="127">
        <v>0</v>
      </c>
      <c r="I16" s="127">
        <v>2215.6198773199999</v>
      </c>
      <c r="J16" s="127">
        <v>31.392113930000001</v>
      </c>
      <c r="K16" s="127">
        <v>2184.2277633899998</v>
      </c>
      <c r="L16" s="127">
        <v>1819.1260747199999</v>
      </c>
      <c r="M16" s="127">
        <v>1819.1260747199999</v>
      </c>
      <c r="N16" s="127">
        <v>0</v>
      </c>
      <c r="O16" s="127">
        <v>322.59937214000001</v>
      </c>
      <c r="P16" s="127">
        <v>1.0587E-4</v>
      </c>
      <c r="Q16" s="127"/>
      <c r="R16" s="127"/>
      <c r="S16" s="127"/>
    </row>
    <row r="17" spans="1:19" hidden="1" outlineLevel="1">
      <c r="A17" s="9">
        <v>40725</v>
      </c>
      <c r="B17" s="127">
        <v>4038.6630404399998</v>
      </c>
      <c r="C17" s="127">
        <v>38.904592460000003</v>
      </c>
      <c r="D17" s="127">
        <v>0</v>
      </c>
      <c r="E17" s="127">
        <v>38.904592460000003</v>
      </c>
      <c r="F17" s="127">
        <v>2.4821800000000001E-3</v>
      </c>
      <c r="G17" s="127">
        <v>2.4821800000000001E-3</v>
      </c>
      <c r="H17" s="127">
        <v>0</v>
      </c>
      <c r="I17" s="127">
        <v>2175.1631476500002</v>
      </c>
      <c r="J17" s="127">
        <v>31.638945039999999</v>
      </c>
      <c r="K17" s="127">
        <v>2143.52420261</v>
      </c>
      <c r="L17" s="127">
        <v>1824.5928181500001</v>
      </c>
      <c r="M17" s="127">
        <v>1824.5928181500001</v>
      </c>
      <c r="N17" s="127">
        <v>0</v>
      </c>
      <c r="O17" s="127">
        <v>321.71510481000001</v>
      </c>
      <c r="P17" s="127">
        <v>1.0586000000000001E-4</v>
      </c>
      <c r="Q17" s="127"/>
      <c r="R17" s="127"/>
      <c r="S17" s="127"/>
    </row>
    <row r="18" spans="1:19" hidden="1" outlineLevel="1">
      <c r="A18" s="9">
        <v>40756</v>
      </c>
      <c r="B18" s="127">
        <v>4034.5803851999999</v>
      </c>
      <c r="C18" s="127">
        <v>39.059633040000001</v>
      </c>
      <c r="D18" s="127">
        <v>0</v>
      </c>
      <c r="E18" s="127">
        <v>39.059633040000001</v>
      </c>
      <c r="F18" s="127">
        <v>3.6303000000000003E-4</v>
      </c>
      <c r="G18" s="127">
        <v>3.6303000000000003E-4</v>
      </c>
      <c r="H18" s="127">
        <v>0</v>
      </c>
      <c r="I18" s="127">
        <v>2156.9211300299999</v>
      </c>
      <c r="J18" s="127">
        <v>31.378540099999999</v>
      </c>
      <c r="K18" s="127">
        <v>2125.5425899299998</v>
      </c>
      <c r="L18" s="127">
        <v>1838.5992590999999</v>
      </c>
      <c r="M18" s="127">
        <v>1838.5992590999999</v>
      </c>
      <c r="N18" s="127">
        <v>0</v>
      </c>
      <c r="O18" s="127">
        <v>296.30406226000002</v>
      </c>
      <c r="P18" s="127">
        <v>1.1319000000000001E-4</v>
      </c>
      <c r="Q18" s="127"/>
      <c r="R18" s="127"/>
      <c r="S18" s="127"/>
    </row>
    <row r="19" spans="1:19" hidden="1" outlineLevel="1">
      <c r="A19" s="9">
        <v>40787</v>
      </c>
      <c r="B19" s="127">
        <v>4066.3299238499999</v>
      </c>
      <c r="C19" s="127">
        <v>38.184672929999998</v>
      </c>
      <c r="D19" s="127">
        <v>0</v>
      </c>
      <c r="E19" s="127">
        <v>38.184672929999998</v>
      </c>
      <c r="F19" s="127">
        <v>2.0803E-4</v>
      </c>
      <c r="G19" s="127">
        <v>2.0803E-4</v>
      </c>
      <c r="H19" s="127">
        <v>0</v>
      </c>
      <c r="I19" s="127">
        <v>2194.1764501399998</v>
      </c>
      <c r="J19" s="127">
        <v>34.71881089</v>
      </c>
      <c r="K19" s="127">
        <v>2159.4576392499998</v>
      </c>
      <c r="L19" s="127">
        <v>1833.96859275</v>
      </c>
      <c r="M19" s="127">
        <v>1833.96859275</v>
      </c>
      <c r="N19" s="127">
        <v>0</v>
      </c>
      <c r="O19" s="127">
        <v>342.90081290000001</v>
      </c>
      <c r="P19" s="127">
        <v>1.0791E-4</v>
      </c>
      <c r="Q19" s="127"/>
      <c r="R19" s="127"/>
      <c r="S19" s="127"/>
    </row>
    <row r="20" spans="1:19" hidden="1" outlineLevel="1">
      <c r="A20" s="9">
        <v>40817</v>
      </c>
      <c r="B20" s="127">
        <v>4019.0411714299998</v>
      </c>
      <c r="C20" s="127">
        <v>38.4381421</v>
      </c>
      <c r="D20" s="127">
        <v>0</v>
      </c>
      <c r="E20" s="127">
        <v>38.4381421</v>
      </c>
      <c r="F20" s="127">
        <v>0</v>
      </c>
      <c r="G20" s="127">
        <v>0</v>
      </c>
      <c r="H20" s="127">
        <v>0</v>
      </c>
      <c r="I20" s="127">
        <v>2144.3372159400001</v>
      </c>
      <c r="J20" s="127">
        <v>34.20368526</v>
      </c>
      <c r="K20" s="127">
        <v>2110.1335306800001</v>
      </c>
      <c r="L20" s="127">
        <v>1836.2658133899999</v>
      </c>
      <c r="M20" s="127">
        <v>1836.2658133899999</v>
      </c>
      <c r="N20" s="127">
        <v>0</v>
      </c>
      <c r="O20" s="127">
        <v>310.72462890000003</v>
      </c>
      <c r="P20" s="127">
        <v>1.0801E-4</v>
      </c>
      <c r="Q20" s="127"/>
      <c r="R20" s="127"/>
      <c r="S20" s="127"/>
    </row>
    <row r="21" spans="1:19" hidden="1" outlineLevel="1">
      <c r="A21" s="9">
        <v>40848</v>
      </c>
      <c r="B21" s="127">
        <v>4066.33786276</v>
      </c>
      <c r="C21" s="127">
        <v>38.594759850000003</v>
      </c>
      <c r="D21" s="127">
        <v>0</v>
      </c>
      <c r="E21" s="127">
        <v>38.594759850000003</v>
      </c>
      <c r="F21" s="127">
        <v>6.5713000000000002E-4</v>
      </c>
      <c r="G21" s="127">
        <v>6.5713000000000002E-4</v>
      </c>
      <c r="H21" s="127">
        <v>0</v>
      </c>
      <c r="I21" s="127">
        <v>2222.1068515400002</v>
      </c>
      <c r="J21" s="127">
        <v>31.734094890000001</v>
      </c>
      <c r="K21" s="127">
        <v>2190.3727566500002</v>
      </c>
      <c r="L21" s="127">
        <v>1805.63559424</v>
      </c>
      <c r="M21" s="127">
        <v>1805.63559424</v>
      </c>
      <c r="N21" s="127">
        <v>0</v>
      </c>
      <c r="O21" s="127">
        <v>338.22976158</v>
      </c>
      <c r="P21" s="127">
        <v>0.35318272000000001</v>
      </c>
      <c r="Q21" s="127"/>
      <c r="R21" s="127"/>
      <c r="S21" s="127"/>
    </row>
    <row r="22" spans="1:19" hidden="1" outlineLevel="1">
      <c r="A22" s="9">
        <v>40878</v>
      </c>
      <c r="B22" s="127">
        <v>4001.2265070899998</v>
      </c>
      <c r="C22" s="127">
        <v>38.154810920000003</v>
      </c>
      <c r="D22" s="127">
        <v>0</v>
      </c>
      <c r="E22" s="127">
        <v>38.154810920000003</v>
      </c>
      <c r="F22" s="127">
        <v>2.0059E-4</v>
      </c>
      <c r="G22" s="127">
        <v>2.0059E-4</v>
      </c>
      <c r="H22" s="127">
        <v>0</v>
      </c>
      <c r="I22" s="127">
        <v>2247.1392921000001</v>
      </c>
      <c r="J22" s="127">
        <v>30.357997399999999</v>
      </c>
      <c r="K22" s="127">
        <v>2216.7812947000002</v>
      </c>
      <c r="L22" s="127">
        <v>1715.93220348</v>
      </c>
      <c r="M22" s="127">
        <v>1715.93220348</v>
      </c>
      <c r="N22" s="127">
        <v>0</v>
      </c>
      <c r="O22" s="127">
        <v>353.42443535000001</v>
      </c>
      <c r="P22" s="127">
        <v>1.1273E-4</v>
      </c>
      <c r="Q22" s="127"/>
      <c r="R22" s="127"/>
      <c r="S22" s="127"/>
    </row>
    <row r="23" spans="1:19" hidden="1" outlineLevel="1">
      <c r="A23" s="9">
        <v>40909</v>
      </c>
      <c r="B23" s="127">
        <v>3966.3466285099998</v>
      </c>
      <c r="C23" s="127">
        <v>38.309925210000003</v>
      </c>
      <c r="D23" s="127">
        <v>0</v>
      </c>
      <c r="E23" s="127">
        <v>38.309925210000003</v>
      </c>
      <c r="F23" s="127">
        <v>3.3441999999999999E-3</v>
      </c>
      <c r="G23" s="127">
        <v>3.3441999999999999E-3</v>
      </c>
      <c r="H23" s="127">
        <v>0</v>
      </c>
      <c r="I23" s="127">
        <v>2222.8842332300001</v>
      </c>
      <c r="J23" s="127">
        <v>25.05058236</v>
      </c>
      <c r="K23" s="127">
        <v>2197.8336508699999</v>
      </c>
      <c r="L23" s="127">
        <v>1705.14912587</v>
      </c>
      <c r="M23" s="127">
        <v>1705.14912587</v>
      </c>
      <c r="N23" s="127">
        <v>0</v>
      </c>
      <c r="O23" s="127">
        <v>383.77518457999997</v>
      </c>
      <c r="P23" s="127">
        <v>1.0831E-4</v>
      </c>
      <c r="Q23" s="127"/>
      <c r="R23" s="127"/>
      <c r="S23" s="127"/>
    </row>
    <row r="24" spans="1:19" hidden="1" outlineLevel="1">
      <c r="A24" s="9">
        <v>40940</v>
      </c>
      <c r="B24" s="127">
        <v>3945.46880581</v>
      </c>
      <c r="C24" s="127">
        <v>38.30069555</v>
      </c>
      <c r="D24" s="127">
        <v>0</v>
      </c>
      <c r="E24" s="127">
        <v>38.30069555</v>
      </c>
      <c r="F24" s="127">
        <v>1.54959E-3</v>
      </c>
      <c r="G24" s="127">
        <v>1.54959E-3</v>
      </c>
      <c r="H24" s="127">
        <v>0</v>
      </c>
      <c r="I24" s="127">
        <v>2217.9341407000002</v>
      </c>
      <c r="J24" s="127">
        <v>25.344007739999999</v>
      </c>
      <c r="K24" s="127">
        <v>2192.5901329600001</v>
      </c>
      <c r="L24" s="127">
        <v>1689.2324199699999</v>
      </c>
      <c r="M24" s="127">
        <v>1689.2324199699999</v>
      </c>
      <c r="N24" s="127">
        <v>0</v>
      </c>
      <c r="O24" s="127">
        <v>385.52983141999999</v>
      </c>
      <c r="P24" s="127">
        <v>1.0831E-4</v>
      </c>
      <c r="Q24" s="127"/>
      <c r="R24" s="127"/>
      <c r="S24" s="127"/>
    </row>
    <row r="25" spans="1:19" hidden="1" outlineLevel="1">
      <c r="A25" s="9">
        <v>40969</v>
      </c>
      <c r="B25" s="127">
        <v>3923.5027519400001</v>
      </c>
      <c r="C25" s="127">
        <v>38.315942059999998</v>
      </c>
      <c r="D25" s="127">
        <v>0</v>
      </c>
      <c r="E25" s="127">
        <v>38.315942059999998</v>
      </c>
      <c r="F25" s="127">
        <v>1.71635E-3</v>
      </c>
      <c r="G25" s="127">
        <v>1.71635E-3</v>
      </c>
      <c r="H25" s="127">
        <v>0</v>
      </c>
      <c r="I25" s="127">
        <v>2214.9207068400001</v>
      </c>
      <c r="J25" s="127">
        <v>24.701597889999999</v>
      </c>
      <c r="K25" s="127">
        <v>2190.2191089500002</v>
      </c>
      <c r="L25" s="127">
        <v>1670.26438669</v>
      </c>
      <c r="M25" s="127">
        <v>1670.26438669</v>
      </c>
      <c r="N25" s="127">
        <v>0</v>
      </c>
      <c r="O25" s="127">
        <v>413.34058178999999</v>
      </c>
      <c r="P25" s="127">
        <v>1.0606E-4</v>
      </c>
      <c r="Q25" s="127"/>
      <c r="R25" s="127"/>
      <c r="S25" s="127"/>
    </row>
    <row r="26" spans="1:19" hidden="1" outlineLevel="1">
      <c r="A26" s="9">
        <v>41000</v>
      </c>
      <c r="B26" s="127">
        <v>3917.2591963599998</v>
      </c>
      <c r="C26" s="127">
        <v>38.25953449</v>
      </c>
      <c r="D26" s="127">
        <v>0</v>
      </c>
      <c r="E26" s="127">
        <v>38.25953449</v>
      </c>
      <c r="F26" s="127">
        <v>9.953500000000001E-4</v>
      </c>
      <c r="G26" s="127">
        <v>9.953500000000001E-4</v>
      </c>
      <c r="H26" s="127">
        <v>0</v>
      </c>
      <c r="I26" s="127">
        <v>2211.9952199899999</v>
      </c>
      <c r="J26" s="127">
        <v>30.483923130000001</v>
      </c>
      <c r="K26" s="127">
        <v>2181.5112968600001</v>
      </c>
      <c r="L26" s="127">
        <v>1667.00344653</v>
      </c>
      <c r="M26" s="127">
        <v>1667.00344653</v>
      </c>
      <c r="N26" s="127">
        <v>0</v>
      </c>
      <c r="O26" s="127">
        <v>473.77334766000001</v>
      </c>
      <c r="P26" s="127">
        <v>1.0611E-4</v>
      </c>
      <c r="Q26" s="127"/>
      <c r="R26" s="127"/>
      <c r="S26" s="127"/>
    </row>
    <row r="27" spans="1:19" hidden="1" outlineLevel="1">
      <c r="A27" s="9">
        <v>41030</v>
      </c>
      <c r="B27" s="127">
        <v>3984.5029957299998</v>
      </c>
      <c r="C27" s="127">
        <v>38.304350640000003</v>
      </c>
      <c r="D27" s="127">
        <v>0</v>
      </c>
      <c r="E27" s="127">
        <v>38.304350640000003</v>
      </c>
      <c r="F27" s="127">
        <v>2.48496E-3</v>
      </c>
      <c r="G27" s="127">
        <v>2.48496E-3</v>
      </c>
      <c r="H27" s="127">
        <v>0</v>
      </c>
      <c r="I27" s="127">
        <v>2270.14327181</v>
      </c>
      <c r="J27" s="127">
        <v>30.059390369999999</v>
      </c>
      <c r="K27" s="127">
        <v>2240.0838814399999</v>
      </c>
      <c r="L27" s="127">
        <v>1676.05288832</v>
      </c>
      <c r="M27" s="127">
        <v>1676.05288832</v>
      </c>
      <c r="N27" s="127">
        <v>0</v>
      </c>
      <c r="O27" s="127">
        <v>425.83302140000001</v>
      </c>
      <c r="P27" s="127">
        <v>1.0614E-4</v>
      </c>
      <c r="Q27" s="127"/>
      <c r="R27" s="127"/>
      <c r="S27" s="127"/>
    </row>
    <row r="28" spans="1:19" hidden="1" outlineLevel="1">
      <c r="A28" s="9">
        <v>41061</v>
      </c>
      <c r="B28" s="127">
        <v>4053.2868059900002</v>
      </c>
      <c r="C28" s="127">
        <v>38.339215459999998</v>
      </c>
      <c r="D28" s="127">
        <v>0</v>
      </c>
      <c r="E28" s="127">
        <v>38.339215459999998</v>
      </c>
      <c r="F28" s="127">
        <v>0</v>
      </c>
      <c r="G28" s="127">
        <v>0</v>
      </c>
      <c r="H28" s="127">
        <v>0</v>
      </c>
      <c r="I28" s="127">
        <v>2349.62587936</v>
      </c>
      <c r="J28" s="127">
        <v>31.081198740000001</v>
      </c>
      <c r="K28" s="127">
        <v>2318.5446806199998</v>
      </c>
      <c r="L28" s="127">
        <v>1665.3217111700001</v>
      </c>
      <c r="M28" s="127">
        <v>1665.3217111700001</v>
      </c>
      <c r="N28" s="127">
        <v>0</v>
      </c>
      <c r="O28" s="127">
        <v>385.13803369999999</v>
      </c>
      <c r="P28" s="127">
        <v>4.0231490000000002E-2</v>
      </c>
      <c r="Q28" s="127"/>
      <c r="R28" s="127"/>
      <c r="S28" s="127"/>
    </row>
    <row r="29" spans="1:19" hidden="1" outlineLevel="1">
      <c r="A29" s="9">
        <v>41091</v>
      </c>
      <c r="B29" s="127">
        <v>4067.8708904499999</v>
      </c>
      <c r="C29" s="127">
        <v>38.542844680000002</v>
      </c>
      <c r="D29" s="127">
        <v>0</v>
      </c>
      <c r="E29" s="127">
        <v>38.542844680000002</v>
      </c>
      <c r="F29" s="127">
        <v>0</v>
      </c>
      <c r="G29" s="127">
        <v>0</v>
      </c>
      <c r="H29" s="127">
        <v>0</v>
      </c>
      <c r="I29" s="127">
        <v>2371.25650391</v>
      </c>
      <c r="J29" s="127">
        <v>26.784923079999999</v>
      </c>
      <c r="K29" s="127">
        <v>2344.4715808300002</v>
      </c>
      <c r="L29" s="127">
        <v>1658.07154186</v>
      </c>
      <c r="M29" s="127">
        <v>1658.07154186</v>
      </c>
      <c r="N29" s="127">
        <v>0</v>
      </c>
      <c r="O29" s="127">
        <v>364.12619733000002</v>
      </c>
      <c r="P29" s="127">
        <v>3.7587540000000003E-2</v>
      </c>
      <c r="Q29" s="127"/>
      <c r="R29" s="127"/>
      <c r="S29" s="127"/>
    </row>
    <row r="30" spans="1:19" hidden="1" outlineLevel="1">
      <c r="A30" s="9">
        <v>41122</v>
      </c>
      <c r="B30" s="127">
        <v>4048.8799081000002</v>
      </c>
      <c r="C30" s="127">
        <v>38.682014950000003</v>
      </c>
      <c r="D30" s="127">
        <v>0</v>
      </c>
      <c r="E30" s="127">
        <v>38.682014950000003</v>
      </c>
      <c r="F30" s="127">
        <v>0.1065513</v>
      </c>
      <c r="G30" s="127">
        <v>0.1065513</v>
      </c>
      <c r="H30" s="127">
        <v>0</v>
      </c>
      <c r="I30" s="127">
        <v>2350.3290919000001</v>
      </c>
      <c r="J30" s="127">
        <v>25.558008959999999</v>
      </c>
      <c r="K30" s="127">
        <v>2324.7710829399998</v>
      </c>
      <c r="L30" s="127">
        <v>1659.7622499500001</v>
      </c>
      <c r="M30" s="127">
        <v>1659.7622199499999</v>
      </c>
      <c r="N30" s="127">
        <v>3.0000000000000001E-5</v>
      </c>
      <c r="O30" s="127">
        <v>332.73866585000002</v>
      </c>
      <c r="P30" s="127">
        <v>3.8790659999999998E-2</v>
      </c>
      <c r="Q30" s="127"/>
      <c r="R30" s="127"/>
      <c r="S30" s="127"/>
    </row>
    <row r="31" spans="1:19" hidden="1" outlineLevel="1">
      <c r="A31" s="9">
        <v>41153</v>
      </c>
      <c r="B31" s="127">
        <v>4087.0826932099999</v>
      </c>
      <c r="C31" s="127">
        <v>38.611746310000001</v>
      </c>
      <c r="D31" s="127">
        <v>0</v>
      </c>
      <c r="E31" s="127">
        <v>38.611746310000001</v>
      </c>
      <c r="F31" s="127">
        <v>0.36300099000000002</v>
      </c>
      <c r="G31" s="127">
        <v>0.36300099000000002</v>
      </c>
      <c r="H31" s="127">
        <v>0</v>
      </c>
      <c r="I31" s="127">
        <v>2395.4421789100002</v>
      </c>
      <c r="J31" s="127">
        <v>19.097097900000001</v>
      </c>
      <c r="K31" s="127">
        <v>2376.3450810099998</v>
      </c>
      <c r="L31" s="127">
        <v>1652.665767</v>
      </c>
      <c r="M31" s="127">
        <v>1652.665767</v>
      </c>
      <c r="N31" s="127">
        <v>0</v>
      </c>
      <c r="O31" s="127">
        <v>261.97930335000001</v>
      </c>
      <c r="P31" s="127">
        <v>3.7972400000000003E-2</v>
      </c>
      <c r="Q31" s="127"/>
      <c r="R31" s="127"/>
      <c r="S31" s="127"/>
    </row>
    <row r="32" spans="1:19" hidden="1" outlineLevel="1">
      <c r="A32" s="9">
        <v>41183</v>
      </c>
      <c r="B32" s="127">
        <v>4010.21853478</v>
      </c>
      <c r="C32" s="127">
        <v>38.767686390000001</v>
      </c>
      <c r="D32" s="127">
        <v>0</v>
      </c>
      <c r="E32" s="127">
        <v>38.767686390000001</v>
      </c>
      <c r="F32" s="127">
        <v>0.32989893999999997</v>
      </c>
      <c r="G32" s="127">
        <v>0.32989893999999997</v>
      </c>
      <c r="H32" s="127">
        <v>0</v>
      </c>
      <c r="I32" s="127">
        <v>2316.75622273</v>
      </c>
      <c r="J32" s="127">
        <v>17.27798215</v>
      </c>
      <c r="K32" s="127">
        <v>2299.4782405800001</v>
      </c>
      <c r="L32" s="127">
        <v>1654.3647267199999</v>
      </c>
      <c r="M32" s="127">
        <v>1654.3647174499999</v>
      </c>
      <c r="N32" s="127">
        <v>9.2699999999999993E-6</v>
      </c>
      <c r="O32" s="127">
        <v>273.55372949000002</v>
      </c>
      <c r="P32" s="127">
        <v>3.7061320000000002E-2</v>
      </c>
      <c r="Q32" s="127"/>
      <c r="R32" s="127"/>
      <c r="S32" s="127"/>
    </row>
    <row r="33" spans="1:19" hidden="1" outlineLevel="1">
      <c r="A33" s="9">
        <v>41214</v>
      </c>
      <c r="B33" s="127">
        <v>3981.1501500899999</v>
      </c>
      <c r="C33" s="127">
        <v>38.91858654</v>
      </c>
      <c r="D33" s="127">
        <v>0</v>
      </c>
      <c r="E33" s="127">
        <v>38.91858654</v>
      </c>
      <c r="F33" s="127">
        <v>0.48079342000000003</v>
      </c>
      <c r="G33" s="127">
        <v>0.48079342000000003</v>
      </c>
      <c r="H33" s="127">
        <v>0</v>
      </c>
      <c r="I33" s="127">
        <v>2297.5987780099999</v>
      </c>
      <c r="J33" s="127">
        <v>17.019336089999999</v>
      </c>
      <c r="K33" s="127">
        <v>2280.5794419200001</v>
      </c>
      <c r="L33" s="127">
        <v>1644.1519921199999</v>
      </c>
      <c r="M33" s="127">
        <v>1644.1519921199999</v>
      </c>
      <c r="N33" s="127">
        <v>0</v>
      </c>
      <c r="O33" s="127">
        <v>277.12298815999998</v>
      </c>
      <c r="P33" s="127">
        <v>3.6180730000000001E-2</v>
      </c>
      <c r="Q33" s="127"/>
      <c r="R33" s="127"/>
      <c r="S33" s="127"/>
    </row>
    <row r="34" spans="1:19" hidden="1" outlineLevel="1">
      <c r="A34" s="9">
        <v>41244</v>
      </c>
      <c r="B34" s="127">
        <v>3940.1177350799999</v>
      </c>
      <c r="C34" s="127">
        <v>39.077950739999999</v>
      </c>
      <c r="D34" s="127">
        <v>0</v>
      </c>
      <c r="E34" s="127">
        <v>39.077950739999999</v>
      </c>
      <c r="F34" s="127">
        <v>0.76131373000000002</v>
      </c>
      <c r="G34" s="127">
        <v>0.76131373000000002</v>
      </c>
      <c r="H34" s="127">
        <v>0</v>
      </c>
      <c r="I34" s="127">
        <v>2282.9912735799999</v>
      </c>
      <c r="J34" s="127">
        <v>14.20763704</v>
      </c>
      <c r="K34" s="127">
        <v>2268.7836365399999</v>
      </c>
      <c r="L34" s="127">
        <v>1617.28719703</v>
      </c>
      <c r="M34" s="127">
        <v>1617.28719703</v>
      </c>
      <c r="N34" s="127">
        <v>0</v>
      </c>
      <c r="O34" s="127">
        <v>212.20822665</v>
      </c>
      <c r="P34" s="127">
        <v>3.5284860000000001E-2</v>
      </c>
      <c r="Q34" s="127"/>
      <c r="R34" s="127"/>
      <c r="S34" s="127"/>
    </row>
    <row r="35" spans="1:19" hidden="1" outlineLevel="1">
      <c r="A35" s="9">
        <v>41275</v>
      </c>
      <c r="B35" s="127">
        <v>3935.9029925999998</v>
      </c>
      <c r="C35" s="127">
        <v>39.246874859999998</v>
      </c>
      <c r="D35" s="127">
        <v>0</v>
      </c>
      <c r="E35" s="127">
        <v>39.246874859999998</v>
      </c>
      <c r="F35" s="127">
        <v>0.62296898999999994</v>
      </c>
      <c r="G35" s="127">
        <v>0.62296898999999994</v>
      </c>
      <c r="H35" s="127">
        <v>0</v>
      </c>
      <c r="I35" s="127">
        <v>2288.4584248199999</v>
      </c>
      <c r="J35" s="127">
        <v>20.125457180000002</v>
      </c>
      <c r="K35" s="127">
        <v>2268.3329676399999</v>
      </c>
      <c r="L35" s="127">
        <v>1607.5747239299999</v>
      </c>
      <c r="M35" s="127">
        <v>1607.5745917300001</v>
      </c>
      <c r="N35" s="127">
        <v>1.3219999999999999E-4</v>
      </c>
      <c r="O35" s="127">
        <v>177.67932732</v>
      </c>
      <c r="P35" s="127">
        <v>3.4376829999999997E-2</v>
      </c>
      <c r="Q35" s="127"/>
      <c r="R35" s="127"/>
      <c r="S35" s="127"/>
    </row>
    <row r="36" spans="1:19" hidden="1" outlineLevel="1">
      <c r="A36" s="9">
        <v>41306</v>
      </c>
      <c r="B36" s="127">
        <v>3960.0734441300001</v>
      </c>
      <c r="C36" s="127">
        <v>38.782690559999999</v>
      </c>
      <c r="D36" s="127">
        <v>0</v>
      </c>
      <c r="E36" s="127">
        <v>38.782690559999999</v>
      </c>
      <c r="F36" s="127">
        <v>0.12080999000000001</v>
      </c>
      <c r="G36" s="127">
        <v>0.12080999000000001</v>
      </c>
      <c r="H36" s="127">
        <v>0</v>
      </c>
      <c r="I36" s="127">
        <v>2315.94328249</v>
      </c>
      <c r="J36" s="127">
        <v>14.581287140000001</v>
      </c>
      <c r="K36" s="127">
        <v>2301.3619953500001</v>
      </c>
      <c r="L36" s="127">
        <v>1605.2266610900001</v>
      </c>
      <c r="M36" s="127">
        <v>1605.2210633300001</v>
      </c>
      <c r="N36" s="127">
        <v>5.5977600000000002E-3</v>
      </c>
      <c r="O36" s="127">
        <v>106.47467745</v>
      </c>
      <c r="P36" s="127">
        <v>3.3342780000000002E-2</v>
      </c>
      <c r="Q36" s="127"/>
      <c r="R36" s="127"/>
      <c r="S36" s="127"/>
    </row>
    <row r="37" spans="1:19" hidden="1" outlineLevel="1">
      <c r="A37" s="9">
        <v>41334</v>
      </c>
      <c r="B37" s="127">
        <v>4001.5846043199999</v>
      </c>
      <c r="C37" s="127">
        <v>38.649622720000004</v>
      </c>
      <c r="D37" s="127">
        <v>0</v>
      </c>
      <c r="E37" s="127">
        <v>38.649622720000004</v>
      </c>
      <c r="F37" s="127">
        <v>0.73360990000000004</v>
      </c>
      <c r="G37" s="127">
        <v>0.73360990000000004</v>
      </c>
      <c r="H37" s="127">
        <v>0</v>
      </c>
      <c r="I37" s="127">
        <v>2360.9847108600002</v>
      </c>
      <c r="J37" s="127">
        <v>14.8681158</v>
      </c>
      <c r="K37" s="127">
        <v>2346.1165950599998</v>
      </c>
      <c r="L37" s="127">
        <v>1601.21666084</v>
      </c>
      <c r="M37" s="127">
        <v>1601.21148264</v>
      </c>
      <c r="N37" s="127">
        <v>5.1782E-3</v>
      </c>
      <c r="O37" s="127">
        <v>88.661706460000005</v>
      </c>
      <c r="P37" s="127">
        <v>3.2306939999999999E-2</v>
      </c>
      <c r="Q37" s="127"/>
      <c r="R37" s="127"/>
      <c r="S37" s="127"/>
    </row>
    <row r="38" spans="1:19" hidden="1" outlineLevel="1">
      <c r="A38" s="9">
        <v>41365</v>
      </c>
      <c r="B38" s="127">
        <v>4031.6534696899998</v>
      </c>
      <c r="C38" s="127">
        <v>38.206742779999999</v>
      </c>
      <c r="D38" s="127">
        <v>0</v>
      </c>
      <c r="E38" s="127">
        <v>38.206742779999999</v>
      </c>
      <c r="F38" s="127">
        <v>0.64186823999999998</v>
      </c>
      <c r="G38" s="127">
        <v>0.64186823999999998</v>
      </c>
      <c r="H38" s="127">
        <v>0</v>
      </c>
      <c r="I38" s="127">
        <v>2365.6564165300001</v>
      </c>
      <c r="J38" s="127">
        <v>12.227293850000001</v>
      </c>
      <c r="K38" s="127">
        <v>2353.4291226800001</v>
      </c>
      <c r="L38" s="127">
        <v>1627.14844214</v>
      </c>
      <c r="M38" s="127">
        <v>1627.1454498200001</v>
      </c>
      <c r="N38" s="127">
        <v>2.9923200000000001E-3</v>
      </c>
      <c r="O38" s="127">
        <v>82.407378620000003</v>
      </c>
      <c r="P38" s="127">
        <v>3.1338070000000003E-2</v>
      </c>
      <c r="Q38" s="127"/>
      <c r="R38" s="127"/>
      <c r="S38" s="127"/>
    </row>
    <row r="39" spans="1:19" hidden="1" outlineLevel="1">
      <c r="A39" s="9">
        <v>41395</v>
      </c>
      <c r="B39" s="127">
        <v>4014.9168844800001</v>
      </c>
      <c r="C39" s="127">
        <v>38.364527010000003</v>
      </c>
      <c r="D39" s="127">
        <v>0</v>
      </c>
      <c r="E39" s="127">
        <v>38.364527010000003</v>
      </c>
      <c r="F39" s="127">
        <v>0.33410076</v>
      </c>
      <c r="G39" s="127">
        <v>0.33410076</v>
      </c>
      <c r="H39" s="127">
        <v>0</v>
      </c>
      <c r="I39" s="127">
        <v>2358.42828263</v>
      </c>
      <c r="J39" s="127">
        <v>12.78800453</v>
      </c>
      <c r="K39" s="127">
        <v>2345.6402781000002</v>
      </c>
      <c r="L39" s="127">
        <v>1617.7899740800001</v>
      </c>
      <c r="M39" s="127">
        <v>1617.76326924</v>
      </c>
      <c r="N39" s="127">
        <v>2.6704840000000001E-2</v>
      </c>
      <c r="O39" s="127">
        <v>77.938621940000004</v>
      </c>
      <c r="P39" s="127">
        <v>3.0306070000000001E-2</v>
      </c>
      <c r="Q39" s="127"/>
      <c r="R39" s="127"/>
      <c r="S39" s="127"/>
    </row>
    <row r="40" spans="1:19" hidden="1" outlineLevel="1">
      <c r="A40" s="9">
        <v>41426</v>
      </c>
      <c r="B40" s="127">
        <v>4025.3956088099999</v>
      </c>
      <c r="C40" s="127">
        <v>38.634880199999998</v>
      </c>
      <c r="D40" s="127">
        <v>0</v>
      </c>
      <c r="E40" s="127">
        <v>38.634880199999998</v>
      </c>
      <c r="F40" s="127">
        <v>0.50334701999999998</v>
      </c>
      <c r="G40" s="127">
        <v>0.50334701999999998</v>
      </c>
      <c r="H40" s="127">
        <v>0</v>
      </c>
      <c r="I40" s="127">
        <v>2373.55056307</v>
      </c>
      <c r="J40" s="127">
        <v>12.555636489999999</v>
      </c>
      <c r="K40" s="127">
        <v>2360.9949265800001</v>
      </c>
      <c r="L40" s="127">
        <v>1612.7068185200001</v>
      </c>
      <c r="M40" s="127">
        <v>1612.6203413400001</v>
      </c>
      <c r="N40" s="127">
        <v>8.6477180000000001E-2</v>
      </c>
      <c r="O40" s="127">
        <v>84.582566650000004</v>
      </c>
      <c r="P40" s="127">
        <v>2.9128649999999999E-2</v>
      </c>
      <c r="Q40" s="127"/>
      <c r="R40" s="127"/>
      <c r="S40" s="127"/>
    </row>
    <row r="41" spans="1:19" hidden="1" outlineLevel="1">
      <c r="A41" s="9">
        <v>41456</v>
      </c>
      <c r="B41" s="127">
        <v>4049.7271970199999</v>
      </c>
      <c r="C41" s="127">
        <v>38.064278960000003</v>
      </c>
      <c r="D41" s="127">
        <v>0</v>
      </c>
      <c r="E41" s="127">
        <v>38.064278960000003</v>
      </c>
      <c r="F41" s="127">
        <v>0.41971574</v>
      </c>
      <c r="G41" s="127">
        <v>0.41971574</v>
      </c>
      <c r="H41" s="127">
        <v>0</v>
      </c>
      <c r="I41" s="127">
        <v>2390.0121821500002</v>
      </c>
      <c r="J41" s="127">
        <v>9.7996418500000004</v>
      </c>
      <c r="K41" s="127">
        <v>2380.2125403</v>
      </c>
      <c r="L41" s="127">
        <v>1621.23102017</v>
      </c>
      <c r="M41" s="127">
        <v>1621.19405714</v>
      </c>
      <c r="N41" s="127">
        <v>3.6963030000000001E-2</v>
      </c>
      <c r="O41" s="127">
        <v>116.34240755</v>
      </c>
      <c r="P41" s="127">
        <v>2.8121879999999998E-2</v>
      </c>
      <c r="Q41" s="127"/>
      <c r="R41" s="127"/>
      <c r="S41" s="127"/>
    </row>
    <row r="42" spans="1:19" hidden="1" outlineLevel="1">
      <c r="A42" s="9">
        <v>41487</v>
      </c>
      <c r="B42" s="127">
        <v>4099.6278918199996</v>
      </c>
      <c r="C42" s="127">
        <v>38.065320970000002</v>
      </c>
      <c r="D42" s="127">
        <v>0</v>
      </c>
      <c r="E42" s="127">
        <v>38.065320970000002</v>
      </c>
      <c r="F42" s="127">
        <v>0.4543431</v>
      </c>
      <c r="G42" s="127">
        <v>0.4543431</v>
      </c>
      <c r="H42" s="127">
        <v>0</v>
      </c>
      <c r="I42" s="127">
        <v>2422.14585687</v>
      </c>
      <c r="J42" s="127">
        <v>11.85953832</v>
      </c>
      <c r="K42" s="127">
        <v>2410.28631855</v>
      </c>
      <c r="L42" s="127">
        <v>1638.96237088</v>
      </c>
      <c r="M42" s="127">
        <v>1638.7871276799999</v>
      </c>
      <c r="N42" s="127">
        <v>0.17524319999999999</v>
      </c>
      <c r="O42" s="127">
        <v>58.091290549999997</v>
      </c>
      <c r="P42" s="127">
        <v>2.699089E-2</v>
      </c>
      <c r="Q42" s="127"/>
      <c r="R42" s="127"/>
      <c r="S42" s="127"/>
    </row>
    <row r="43" spans="1:19" hidden="1" outlineLevel="1">
      <c r="A43" s="9">
        <v>41518</v>
      </c>
      <c r="B43" s="127">
        <v>4130.06308997</v>
      </c>
      <c r="C43" s="127">
        <v>38.06424535</v>
      </c>
      <c r="D43" s="127">
        <v>0</v>
      </c>
      <c r="E43" s="127">
        <v>38.06424535</v>
      </c>
      <c r="F43" s="127">
        <v>0.35986388000000002</v>
      </c>
      <c r="G43" s="127">
        <v>0.35986388000000002</v>
      </c>
      <c r="H43" s="127">
        <v>0</v>
      </c>
      <c r="I43" s="127">
        <v>2458.68047355</v>
      </c>
      <c r="J43" s="127">
        <v>11.570816280000001</v>
      </c>
      <c r="K43" s="127">
        <v>2447.1096572699998</v>
      </c>
      <c r="L43" s="127">
        <v>1632.9585071900001</v>
      </c>
      <c r="M43" s="127">
        <v>1632.7900824599999</v>
      </c>
      <c r="N43" s="127">
        <v>0.16842472999999999</v>
      </c>
      <c r="O43" s="127">
        <v>38.341219719999998</v>
      </c>
      <c r="P43" s="127">
        <v>2.5794600000000001E-2</v>
      </c>
      <c r="Q43" s="127"/>
      <c r="R43" s="127"/>
      <c r="S43" s="127"/>
    </row>
    <row r="44" spans="1:19" hidden="1" outlineLevel="1">
      <c r="A44" s="9">
        <v>41548</v>
      </c>
      <c r="B44" s="127">
        <v>4185.8310011900003</v>
      </c>
      <c r="C44" s="127">
        <v>38.063969899999996</v>
      </c>
      <c r="D44" s="127">
        <v>0</v>
      </c>
      <c r="E44" s="127">
        <v>38.063969899999996</v>
      </c>
      <c r="F44" s="127">
        <v>0.32465259000000002</v>
      </c>
      <c r="G44" s="127">
        <v>0.32465259000000002</v>
      </c>
      <c r="H44" s="127">
        <v>0</v>
      </c>
      <c r="I44" s="127">
        <v>2508.3753118300001</v>
      </c>
      <c r="J44" s="127">
        <v>11.749131139999999</v>
      </c>
      <c r="K44" s="127">
        <v>2496.6261806900002</v>
      </c>
      <c r="L44" s="127">
        <v>1639.06706687</v>
      </c>
      <c r="M44" s="127">
        <v>1638.8625430899999</v>
      </c>
      <c r="N44" s="127">
        <v>0.20452377999999999</v>
      </c>
      <c r="O44" s="127">
        <v>47.212495240000003</v>
      </c>
      <c r="P44" s="127">
        <v>2.4713849999999999E-2</v>
      </c>
      <c r="Q44" s="127"/>
      <c r="R44" s="127"/>
      <c r="S44" s="127"/>
    </row>
    <row r="45" spans="1:19" hidden="1" outlineLevel="1">
      <c r="A45" s="9">
        <v>41579</v>
      </c>
      <c r="B45" s="127">
        <v>4174.6245119799996</v>
      </c>
      <c r="C45" s="127">
        <v>38.077328889999997</v>
      </c>
      <c r="D45" s="127">
        <v>0</v>
      </c>
      <c r="E45" s="127">
        <v>38.077328889999997</v>
      </c>
      <c r="F45" s="127">
        <v>0.27692840000000002</v>
      </c>
      <c r="G45" s="127">
        <v>0.27692840000000002</v>
      </c>
      <c r="H45" s="127">
        <v>0</v>
      </c>
      <c r="I45" s="127">
        <v>2527.6101641199998</v>
      </c>
      <c r="J45" s="127">
        <v>12.0432674</v>
      </c>
      <c r="K45" s="127">
        <v>2515.5668967199999</v>
      </c>
      <c r="L45" s="127">
        <v>1608.66009057</v>
      </c>
      <c r="M45" s="127">
        <v>1608.46468028</v>
      </c>
      <c r="N45" s="127">
        <v>0.19541028999999999</v>
      </c>
      <c r="O45" s="127">
        <v>59.332226489999996</v>
      </c>
      <c r="P45" s="127">
        <v>2.5399370000000001E-2</v>
      </c>
      <c r="Q45" s="127"/>
      <c r="R45" s="127"/>
      <c r="S45" s="127"/>
    </row>
    <row r="46" spans="1:19" hidden="1" outlineLevel="1">
      <c r="A46" s="9">
        <v>41609</v>
      </c>
      <c r="B46" s="127">
        <v>4110.5375128699998</v>
      </c>
      <c r="C46" s="127">
        <v>38.059466049999997</v>
      </c>
      <c r="D46" s="127">
        <v>0</v>
      </c>
      <c r="E46" s="127">
        <v>38.059466049999997</v>
      </c>
      <c r="F46" s="127">
        <v>0.75516474</v>
      </c>
      <c r="G46" s="127">
        <v>0.75516474</v>
      </c>
      <c r="H46" s="127">
        <v>0</v>
      </c>
      <c r="I46" s="127">
        <v>2478.23895133</v>
      </c>
      <c r="J46" s="127">
        <v>11.72097213</v>
      </c>
      <c r="K46" s="127">
        <v>2466.5179791999999</v>
      </c>
      <c r="L46" s="127">
        <v>1593.4839307499999</v>
      </c>
      <c r="M46" s="127">
        <v>1593.3586248500001</v>
      </c>
      <c r="N46" s="127">
        <v>0.1253059</v>
      </c>
      <c r="O46" s="127">
        <v>64.040415780000004</v>
      </c>
      <c r="P46" s="127">
        <v>2.5971640000000001E-2</v>
      </c>
      <c r="Q46" s="127"/>
      <c r="R46" s="127"/>
      <c r="S46" s="127"/>
    </row>
    <row r="47" spans="1:19" hidden="1" outlineLevel="1">
      <c r="A47" s="9">
        <v>41640</v>
      </c>
      <c r="B47" s="127">
        <v>4162.7986566999998</v>
      </c>
      <c r="C47" s="127">
        <v>38.042245540000003</v>
      </c>
      <c r="D47" s="127">
        <v>0</v>
      </c>
      <c r="E47" s="127">
        <v>38.042245540000003</v>
      </c>
      <c r="F47" s="127">
        <v>0.72253425999999998</v>
      </c>
      <c r="G47" s="127">
        <v>0.72253425999999998</v>
      </c>
      <c r="H47" s="127">
        <v>0</v>
      </c>
      <c r="I47" s="127">
        <v>2524.6233690399999</v>
      </c>
      <c r="J47" s="127">
        <v>11.540235709999999</v>
      </c>
      <c r="K47" s="127">
        <v>2513.0831333299998</v>
      </c>
      <c r="L47" s="127">
        <v>1599.4105078600001</v>
      </c>
      <c r="M47" s="127">
        <v>1599.2841567299999</v>
      </c>
      <c r="N47" s="127">
        <v>0.12635113000000001</v>
      </c>
      <c r="O47" s="127">
        <v>46.741714889999997</v>
      </c>
      <c r="P47" s="127">
        <v>2.6896199999999999E-2</v>
      </c>
      <c r="Q47" s="127"/>
      <c r="R47" s="127"/>
      <c r="S47" s="127"/>
    </row>
    <row r="48" spans="1:19" hidden="1" outlineLevel="1">
      <c r="A48" s="9">
        <v>41671</v>
      </c>
      <c r="B48" s="127">
        <v>4355.3267462399999</v>
      </c>
      <c r="C48" s="127">
        <v>38.031049600000003</v>
      </c>
      <c r="D48" s="127">
        <v>0</v>
      </c>
      <c r="E48" s="127">
        <v>38.031049600000003</v>
      </c>
      <c r="F48" s="127">
        <v>0.51989302999999998</v>
      </c>
      <c r="G48" s="127">
        <v>0.51989302999999998</v>
      </c>
      <c r="H48" s="127">
        <v>0</v>
      </c>
      <c r="I48" s="127">
        <v>2615.710466</v>
      </c>
      <c r="J48" s="127">
        <v>12.56990852</v>
      </c>
      <c r="K48" s="127">
        <v>2603.1405574800001</v>
      </c>
      <c r="L48" s="127">
        <v>1701.0653376099999</v>
      </c>
      <c r="M48" s="127">
        <v>1700.8510593000001</v>
      </c>
      <c r="N48" s="127">
        <v>0.21427831</v>
      </c>
      <c r="O48" s="127">
        <v>38.957038369999999</v>
      </c>
      <c r="P48" s="127">
        <v>2.7581910000000001E-2</v>
      </c>
      <c r="Q48" s="127"/>
      <c r="R48" s="127"/>
      <c r="S48" s="127"/>
    </row>
    <row r="49" spans="1:19" hidden="1" outlineLevel="1">
      <c r="A49" s="9">
        <v>41699</v>
      </c>
      <c r="B49" s="127">
        <v>4398.8618306500002</v>
      </c>
      <c r="C49" s="127">
        <v>38.028942870000002</v>
      </c>
      <c r="D49" s="127">
        <v>0</v>
      </c>
      <c r="E49" s="127">
        <v>38.028942870000002</v>
      </c>
      <c r="F49" s="127">
        <v>0.49968559000000001</v>
      </c>
      <c r="G49" s="127">
        <v>0.49968559000000001</v>
      </c>
      <c r="H49" s="127">
        <v>0</v>
      </c>
      <c r="I49" s="127">
        <v>2648.9861617800002</v>
      </c>
      <c r="J49" s="127">
        <v>11.229982</v>
      </c>
      <c r="K49" s="127">
        <v>2637.7561797799999</v>
      </c>
      <c r="L49" s="127">
        <v>1711.3470404100001</v>
      </c>
      <c r="M49" s="127">
        <v>1711.17158647</v>
      </c>
      <c r="N49" s="127">
        <v>0.17545394</v>
      </c>
      <c r="O49" s="127">
        <v>195.03085171000001</v>
      </c>
      <c r="P49" s="127">
        <v>2.8305830000000001E-2</v>
      </c>
      <c r="Q49" s="127"/>
      <c r="R49" s="127"/>
      <c r="S49" s="127"/>
    </row>
    <row r="50" spans="1:19" hidden="1" outlineLevel="1">
      <c r="A50" s="9">
        <v>41730</v>
      </c>
      <c r="B50" s="127">
        <v>4478.1580688200002</v>
      </c>
      <c r="C50" s="127">
        <v>38.037162410000001</v>
      </c>
      <c r="D50" s="127">
        <v>0</v>
      </c>
      <c r="E50" s="127">
        <v>38.037162410000001</v>
      </c>
      <c r="F50" s="127">
        <v>0.70292171999999997</v>
      </c>
      <c r="G50" s="127">
        <v>0.70292171999999997</v>
      </c>
      <c r="H50" s="127">
        <v>0</v>
      </c>
      <c r="I50" s="127">
        <v>2690.1387208800002</v>
      </c>
      <c r="J50" s="127">
        <v>9.8519737999999997</v>
      </c>
      <c r="K50" s="127">
        <v>2680.2867470800002</v>
      </c>
      <c r="L50" s="127">
        <v>1749.27926381</v>
      </c>
      <c r="M50" s="127">
        <v>1749.2114947099999</v>
      </c>
      <c r="N50" s="127">
        <v>6.7769099999999999E-2</v>
      </c>
      <c r="O50" s="127">
        <v>264.05164078000001</v>
      </c>
      <c r="P50" s="127">
        <v>2.9011640000000002E-2</v>
      </c>
      <c r="Q50" s="127"/>
      <c r="R50" s="127"/>
      <c r="S50" s="127"/>
    </row>
    <row r="51" spans="1:19" hidden="1" outlineLevel="1">
      <c r="A51" s="9">
        <v>41760</v>
      </c>
      <c r="B51" s="127">
        <v>4476.4400467400001</v>
      </c>
      <c r="C51" s="127">
        <v>38.032758229999999</v>
      </c>
      <c r="D51" s="127">
        <v>0</v>
      </c>
      <c r="E51" s="127">
        <v>38.032758229999999</v>
      </c>
      <c r="F51" s="127">
        <v>0.50420925999999999</v>
      </c>
      <c r="G51" s="127">
        <v>0.50420925999999999</v>
      </c>
      <c r="H51" s="127">
        <v>0</v>
      </c>
      <c r="I51" s="127">
        <v>2687.8147312800002</v>
      </c>
      <c r="J51" s="127">
        <v>8.6664988899999997</v>
      </c>
      <c r="K51" s="127">
        <v>2679.14823239</v>
      </c>
      <c r="L51" s="127">
        <v>1750.0883479700001</v>
      </c>
      <c r="M51" s="127">
        <v>1749.99664358</v>
      </c>
      <c r="N51" s="127">
        <v>9.1704389999999997E-2</v>
      </c>
      <c r="O51" s="127">
        <v>273.29798984000001</v>
      </c>
      <c r="P51" s="127">
        <v>2.9737179999999998E-2</v>
      </c>
      <c r="Q51" s="127"/>
      <c r="R51" s="127"/>
      <c r="S51" s="127"/>
    </row>
    <row r="52" spans="1:19" hidden="1" outlineLevel="1">
      <c r="A52" s="9">
        <v>41791</v>
      </c>
      <c r="B52" s="127">
        <v>4352.88070849</v>
      </c>
      <c r="C52" s="127">
        <v>38.045578380000002</v>
      </c>
      <c r="D52" s="127">
        <v>0</v>
      </c>
      <c r="E52" s="127">
        <v>38.045578380000002</v>
      </c>
      <c r="F52" s="127">
        <v>0</v>
      </c>
      <c r="G52" s="127">
        <v>0</v>
      </c>
      <c r="H52" s="127">
        <v>0</v>
      </c>
      <c r="I52" s="127">
        <v>2602.8368424599998</v>
      </c>
      <c r="J52" s="127">
        <v>9.9492393999999997</v>
      </c>
      <c r="K52" s="127">
        <v>2592.8876030599999</v>
      </c>
      <c r="L52" s="127">
        <v>1711.9982876500001</v>
      </c>
      <c r="M52" s="127">
        <v>1711.94209815</v>
      </c>
      <c r="N52" s="127">
        <v>5.6189500000000003E-2</v>
      </c>
      <c r="O52" s="127">
        <v>279.84190210999998</v>
      </c>
      <c r="P52" s="127">
        <v>4.5349999999999998E-5</v>
      </c>
      <c r="Q52" s="127"/>
      <c r="R52" s="127"/>
      <c r="S52" s="127"/>
    </row>
    <row r="53" spans="1:19" hidden="1" outlineLevel="1">
      <c r="A53" s="9">
        <v>41821</v>
      </c>
      <c r="B53" s="127">
        <v>4337.4505279799996</v>
      </c>
      <c r="C53" s="127">
        <v>38.059916719999997</v>
      </c>
      <c r="D53" s="127">
        <v>0</v>
      </c>
      <c r="E53" s="127">
        <v>38.059916719999997</v>
      </c>
      <c r="F53" s="127">
        <v>0</v>
      </c>
      <c r="G53" s="127">
        <v>0</v>
      </c>
      <c r="H53" s="127">
        <v>0</v>
      </c>
      <c r="I53" s="127">
        <v>2573.5632271899999</v>
      </c>
      <c r="J53" s="127">
        <v>9.0817620300000002</v>
      </c>
      <c r="K53" s="127">
        <v>2564.48146516</v>
      </c>
      <c r="L53" s="127">
        <v>1725.8273840700001</v>
      </c>
      <c r="M53" s="127">
        <v>1725.7610841600001</v>
      </c>
      <c r="N53" s="127">
        <v>6.6299910000000004E-2</v>
      </c>
      <c r="O53" s="127">
        <v>222.79419178000001</v>
      </c>
      <c r="P53" s="127">
        <v>9.6157000000000002E-4</v>
      </c>
      <c r="Q53" s="127"/>
      <c r="R53" s="127"/>
      <c r="S53" s="127"/>
    </row>
    <row r="54" spans="1:19" hidden="1" outlineLevel="1">
      <c r="A54" s="9">
        <v>41852</v>
      </c>
      <c r="B54" s="127">
        <v>4363.7666774400004</v>
      </c>
      <c r="C54" s="127">
        <v>38.648324199999998</v>
      </c>
      <c r="D54" s="127">
        <v>0</v>
      </c>
      <c r="E54" s="127">
        <v>38.648324199999998</v>
      </c>
      <c r="F54" s="127">
        <v>0</v>
      </c>
      <c r="G54" s="127">
        <v>0</v>
      </c>
      <c r="H54" s="127">
        <v>0</v>
      </c>
      <c r="I54" s="127">
        <v>2517.28788506</v>
      </c>
      <c r="J54" s="127">
        <v>8.79273229</v>
      </c>
      <c r="K54" s="127">
        <v>2508.49515277</v>
      </c>
      <c r="L54" s="127">
        <v>1807.83046818</v>
      </c>
      <c r="M54" s="127">
        <v>1807.7524664699999</v>
      </c>
      <c r="N54" s="127">
        <v>7.8001710000000002E-2</v>
      </c>
      <c r="O54" s="127">
        <v>33.005954019999997</v>
      </c>
      <c r="P54" s="127">
        <v>1.1295999999999999E-3</v>
      </c>
      <c r="Q54" s="127"/>
      <c r="R54" s="127"/>
      <c r="S54" s="127"/>
    </row>
    <row r="55" spans="1:19" hidden="1" outlineLevel="1">
      <c r="A55" s="9">
        <v>41883</v>
      </c>
      <c r="B55" s="127">
        <v>4308.5912720300003</v>
      </c>
      <c r="C55" s="127">
        <v>39.212254569999999</v>
      </c>
      <c r="D55" s="127">
        <v>0</v>
      </c>
      <c r="E55" s="127">
        <v>39.212254569999999</v>
      </c>
      <c r="F55" s="127">
        <v>0</v>
      </c>
      <c r="G55" s="127">
        <v>0</v>
      </c>
      <c r="H55" s="127">
        <v>0</v>
      </c>
      <c r="I55" s="127">
        <v>2512.9959393300001</v>
      </c>
      <c r="J55" s="127">
        <v>9.2328812599999992</v>
      </c>
      <c r="K55" s="127">
        <v>2503.7630580700002</v>
      </c>
      <c r="L55" s="127">
        <v>1756.3830781300001</v>
      </c>
      <c r="M55" s="127">
        <v>1756.33364078</v>
      </c>
      <c r="N55" s="127">
        <v>4.9437349999999998E-2</v>
      </c>
      <c r="O55" s="127">
        <v>37.321008079999999</v>
      </c>
      <c r="P55" s="127">
        <v>1.6573E-3</v>
      </c>
      <c r="Q55" s="127"/>
      <c r="R55" s="127"/>
      <c r="S55" s="127"/>
    </row>
    <row r="56" spans="1:19" hidden="1" outlineLevel="1">
      <c r="A56" s="9">
        <v>41913</v>
      </c>
      <c r="B56" s="127">
        <v>4331.9838669500004</v>
      </c>
      <c r="C56" s="127">
        <v>39.791088019999997</v>
      </c>
      <c r="D56" s="127">
        <v>0</v>
      </c>
      <c r="E56" s="127">
        <v>39.791088019999997</v>
      </c>
      <c r="F56" s="127">
        <v>0</v>
      </c>
      <c r="G56" s="127">
        <v>0</v>
      </c>
      <c r="H56" s="127">
        <v>0</v>
      </c>
      <c r="I56" s="127">
        <v>2543.3925731300001</v>
      </c>
      <c r="J56" s="127">
        <v>8.9975115399999996</v>
      </c>
      <c r="K56" s="127">
        <v>2534.3950615899998</v>
      </c>
      <c r="L56" s="127">
        <v>1748.8002058</v>
      </c>
      <c r="M56" s="127">
        <v>1748.7706906200001</v>
      </c>
      <c r="N56" s="127">
        <v>2.9515179999999999E-2</v>
      </c>
      <c r="O56" s="127">
        <v>36.319146490000001</v>
      </c>
      <c r="P56" s="127">
        <v>1.06277E-3</v>
      </c>
      <c r="Q56" s="127"/>
      <c r="R56" s="127"/>
      <c r="S56" s="127"/>
    </row>
    <row r="57" spans="1:19" hidden="1" outlineLevel="1">
      <c r="A57" s="9">
        <v>41944</v>
      </c>
      <c r="B57" s="127">
        <v>4494.9645886099997</v>
      </c>
      <c r="C57" s="127">
        <v>40.352343210000001</v>
      </c>
      <c r="D57" s="127">
        <v>0</v>
      </c>
      <c r="E57" s="127">
        <v>40.352343210000001</v>
      </c>
      <c r="F57" s="127">
        <v>0</v>
      </c>
      <c r="G57" s="127">
        <v>0</v>
      </c>
      <c r="H57" s="127">
        <v>0</v>
      </c>
      <c r="I57" s="127">
        <v>2623.4196796599999</v>
      </c>
      <c r="J57" s="127">
        <v>9.4858282099999993</v>
      </c>
      <c r="K57" s="127">
        <v>2613.93385145</v>
      </c>
      <c r="L57" s="127">
        <v>1831.19256574</v>
      </c>
      <c r="M57" s="127">
        <v>1831.1507290699999</v>
      </c>
      <c r="N57" s="127">
        <v>4.1836669999999999E-2</v>
      </c>
      <c r="O57" s="127">
        <v>33.481565519999997</v>
      </c>
      <c r="P57" s="127">
        <v>4.9826670000000003E-2</v>
      </c>
      <c r="Q57" s="127"/>
      <c r="R57" s="127"/>
      <c r="S57" s="127"/>
    </row>
    <row r="58" spans="1:19" hidden="1" outlineLevel="1">
      <c r="A58" s="9">
        <v>41974</v>
      </c>
      <c r="B58" s="127">
        <v>4450.8741288199999</v>
      </c>
      <c r="C58" s="127">
        <v>41.185378440000001</v>
      </c>
      <c r="D58" s="127">
        <v>0</v>
      </c>
      <c r="E58" s="127">
        <v>41.185378440000001</v>
      </c>
      <c r="F58" s="127">
        <v>3.2852680000000002E-2</v>
      </c>
      <c r="G58" s="127">
        <v>3.2852680000000002E-2</v>
      </c>
      <c r="H58" s="127">
        <v>0</v>
      </c>
      <c r="I58" s="127">
        <v>2562.7928472200001</v>
      </c>
      <c r="J58" s="127">
        <v>8.9287230599999994</v>
      </c>
      <c r="K58" s="127">
        <v>2553.8641241599998</v>
      </c>
      <c r="L58" s="127">
        <v>1846.8630504800001</v>
      </c>
      <c r="M58" s="127">
        <v>1846.81373549</v>
      </c>
      <c r="N58" s="127">
        <v>4.9314990000000003E-2</v>
      </c>
      <c r="O58" s="127">
        <v>16.980696160000001</v>
      </c>
      <c r="P58" s="127">
        <v>5.0160150000000001E-2</v>
      </c>
      <c r="Q58" s="127"/>
      <c r="R58" s="127"/>
      <c r="S58" s="127"/>
    </row>
    <row r="59" spans="1:19" hidden="1" outlineLevel="1">
      <c r="A59" s="9">
        <v>42005</v>
      </c>
      <c r="B59" s="127">
        <v>2842.4497507599999</v>
      </c>
      <c r="C59" s="127">
        <v>2.2543170000000001E-2</v>
      </c>
      <c r="D59" s="127">
        <v>0</v>
      </c>
      <c r="E59" s="127">
        <v>2.2543170000000001E-2</v>
      </c>
      <c r="F59" s="127">
        <v>0</v>
      </c>
      <c r="G59" s="127">
        <v>0</v>
      </c>
      <c r="H59" s="127">
        <v>0</v>
      </c>
      <c r="I59" s="127">
        <v>1070.4915066200001</v>
      </c>
      <c r="J59" s="127">
        <v>3.2181233800000002</v>
      </c>
      <c r="K59" s="127">
        <v>1067.2733832399999</v>
      </c>
      <c r="L59" s="127">
        <v>1771.93570097</v>
      </c>
      <c r="M59" s="127">
        <v>1771.8655387599999</v>
      </c>
      <c r="N59" s="127">
        <v>7.0162210000000003E-2</v>
      </c>
      <c r="O59" s="127">
        <v>22.577525699999999</v>
      </c>
      <c r="P59" s="127">
        <v>5.0051869999999998E-2</v>
      </c>
      <c r="Q59" s="127"/>
      <c r="R59" s="127"/>
      <c r="S59" s="127"/>
    </row>
    <row r="60" spans="1:19" hidden="1" outlineLevel="1">
      <c r="A60" s="9">
        <v>42036</v>
      </c>
      <c r="B60" s="127">
        <v>3420.8266416500001</v>
      </c>
      <c r="C60" s="127">
        <v>2.9364250000000001E-2</v>
      </c>
      <c r="D60" s="127">
        <v>0</v>
      </c>
      <c r="E60" s="127">
        <v>2.9364250000000001E-2</v>
      </c>
      <c r="F60" s="127">
        <v>0</v>
      </c>
      <c r="G60" s="127">
        <v>0</v>
      </c>
      <c r="H60" s="127">
        <v>0</v>
      </c>
      <c r="I60" s="127">
        <v>1133.5086292599999</v>
      </c>
      <c r="J60" s="127">
        <v>3.0870616800000001</v>
      </c>
      <c r="K60" s="127">
        <v>1130.4215675800001</v>
      </c>
      <c r="L60" s="127">
        <v>2287.2886481400001</v>
      </c>
      <c r="M60" s="127">
        <v>2287.22002828</v>
      </c>
      <c r="N60" s="127">
        <v>6.8619860000000005E-2</v>
      </c>
      <c r="O60" s="127">
        <v>25.484873010000001</v>
      </c>
      <c r="P60" s="127">
        <v>4.6880949999999998E-2</v>
      </c>
      <c r="Q60" s="127"/>
      <c r="R60" s="127"/>
      <c r="S60" s="127"/>
    </row>
    <row r="61" spans="1:19" hidden="1" outlineLevel="1">
      <c r="A61" s="9">
        <v>42064</v>
      </c>
      <c r="B61" s="127">
        <v>3136.7590607699999</v>
      </c>
      <c r="C61" s="127">
        <v>3.573511E-2</v>
      </c>
      <c r="D61" s="127">
        <v>0</v>
      </c>
      <c r="E61" s="127">
        <v>3.573511E-2</v>
      </c>
      <c r="F61" s="127">
        <v>0</v>
      </c>
      <c r="G61" s="127">
        <v>0</v>
      </c>
      <c r="H61" s="127">
        <v>0</v>
      </c>
      <c r="I61" s="127">
        <v>1105.57793821</v>
      </c>
      <c r="J61" s="127">
        <v>3.8054766</v>
      </c>
      <c r="K61" s="127">
        <v>1101.7724616099999</v>
      </c>
      <c r="L61" s="127">
        <v>2031.14538745</v>
      </c>
      <c r="M61" s="127">
        <v>2031.0792140399999</v>
      </c>
      <c r="N61" s="127">
        <v>6.6173410000000002E-2</v>
      </c>
      <c r="O61" s="127">
        <v>19.60660296</v>
      </c>
      <c r="P61" s="127">
        <v>4.2571980000000002E-2</v>
      </c>
      <c r="Q61" s="127"/>
      <c r="R61" s="127"/>
      <c r="S61" s="127"/>
    </row>
    <row r="62" spans="1:19" hidden="1" outlineLevel="1">
      <c r="A62" s="9">
        <v>42095</v>
      </c>
      <c r="B62" s="127">
        <v>2990.1153831299998</v>
      </c>
      <c r="C62" s="127">
        <v>3.9052209999999997E-2</v>
      </c>
      <c r="D62" s="127">
        <v>0</v>
      </c>
      <c r="E62" s="127">
        <v>3.9052209999999997E-2</v>
      </c>
      <c r="F62" s="127">
        <v>0</v>
      </c>
      <c r="G62" s="127">
        <v>0</v>
      </c>
      <c r="H62" s="127">
        <v>0</v>
      </c>
      <c r="I62" s="127">
        <v>1074.1677745899999</v>
      </c>
      <c r="J62" s="127">
        <v>11.78852865</v>
      </c>
      <c r="K62" s="127">
        <v>1062.3792459399999</v>
      </c>
      <c r="L62" s="127">
        <v>1915.90855633</v>
      </c>
      <c r="M62" s="127">
        <v>1915.84333019</v>
      </c>
      <c r="N62" s="127">
        <v>6.5226140000000002E-2</v>
      </c>
      <c r="O62" s="127">
        <v>27.816339989999999</v>
      </c>
      <c r="P62" s="127">
        <v>4.234781E-2</v>
      </c>
      <c r="Q62" s="127"/>
      <c r="R62" s="127"/>
      <c r="S62" s="127"/>
    </row>
    <row r="63" spans="1:19" hidden="1" outlineLevel="1">
      <c r="A63" s="9">
        <v>42125</v>
      </c>
      <c r="B63" s="127">
        <v>2789.6137555</v>
      </c>
      <c r="C63" s="127">
        <v>3.9412709999999997E-2</v>
      </c>
      <c r="D63" s="127">
        <v>0</v>
      </c>
      <c r="E63" s="127">
        <v>3.9412709999999997E-2</v>
      </c>
      <c r="F63" s="127">
        <v>0</v>
      </c>
      <c r="G63" s="127">
        <v>0</v>
      </c>
      <c r="H63" s="127">
        <v>0</v>
      </c>
      <c r="I63" s="127">
        <v>1042.68172065</v>
      </c>
      <c r="J63" s="127">
        <v>2.96635421</v>
      </c>
      <c r="K63" s="127">
        <v>1039.71536644</v>
      </c>
      <c r="L63" s="127">
        <v>1746.89262214</v>
      </c>
      <c r="M63" s="127">
        <v>1746.8273784800001</v>
      </c>
      <c r="N63" s="127">
        <v>6.5243659999999995E-2</v>
      </c>
      <c r="O63" s="127">
        <v>13.74357803</v>
      </c>
      <c r="P63" s="127">
        <v>4.2545020000000003E-2</v>
      </c>
      <c r="Q63" s="127"/>
      <c r="R63" s="127"/>
      <c r="S63" s="127"/>
    </row>
    <row r="64" spans="1:19" hidden="1" outlineLevel="1">
      <c r="A64" s="9">
        <v>42156</v>
      </c>
      <c r="B64" s="127">
        <v>2767.4951274599998</v>
      </c>
      <c r="C64" s="127">
        <v>2.5201399999999999E-2</v>
      </c>
      <c r="D64" s="127">
        <v>0</v>
      </c>
      <c r="E64" s="127">
        <v>2.5201399999999999E-2</v>
      </c>
      <c r="F64" s="127">
        <v>0</v>
      </c>
      <c r="G64" s="127">
        <v>0</v>
      </c>
      <c r="H64" s="127">
        <v>0</v>
      </c>
      <c r="I64" s="127">
        <v>1037.7823575800001</v>
      </c>
      <c r="J64" s="127">
        <v>2.99578217</v>
      </c>
      <c r="K64" s="127">
        <v>1034.7865754100001</v>
      </c>
      <c r="L64" s="127">
        <v>1729.68756848</v>
      </c>
      <c r="M64" s="127">
        <v>1729.6218033600001</v>
      </c>
      <c r="N64" s="127">
        <v>6.5765119999999996E-2</v>
      </c>
      <c r="O64" s="127">
        <v>12.41217067</v>
      </c>
      <c r="P64" s="127">
        <v>4.2748189999999998E-2</v>
      </c>
      <c r="Q64" s="127"/>
      <c r="R64" s="127"/>
      <c r="S64" s="127"/>
    </row>
    <row r="65" spans="1:19" hidden="1" outlineLevel="1">
      <c r="A65" s="9">
        <v>42186</v>
      </c>
      <c r="B65" s="127">
        <v>2748.8260701200002</v>
      </c>
      <c r="C65" s="127">
        <v>3.244039E-2</v>
      </c>
      <c r="D65" s="127">
        <v>0</v>
      </c>
      <c r="E65" s="127">
        <v>3.244039E-2</v>
      </c>
      <c r="F65" s="127">
        <v>0</v>
      </c>
      <c r="G65" s="127">
        <v>0</v>
      </c>
      <c r="H65" s="127">
        <v>0</v>
      </c>
      <c r="I65" s="127">
        <v>1005.38063439</v>
      </c>
      <c r="J65" s="127">
        <v>2.8819543400000001</v>
      </c>
      <c r="K65" s="127">
        <v>1002.49868005</v>
      </c>
      <c r="L65" s="127">
        <v>1743.41299534</v>
      </c>
      <c r="M65" s="127">
        <v>1743.3372860100001</v>
      </c>
      <c r="N65" s="127">
        <v>7.5709330000000005E-2</v>
      </c>
      <c r="O65" s="127">
        <v>5.5011720799999999</v>
      </c>
      <c r="P65" s="127">
        <v>4.296142E-2</v>
      </c>
      <c r="Q65" s="127"/>
      <c r="R65" s="127"/>
      <c r="S65" s="127"/>
    </row>
    <row r="66" spans="1:19" hidden="1" outlineLevel="1">
      <c r="A66" s="9">
        <v>42217</v>
      </c>
      <c r="B66" s="127">
        <v>2768.5020595300002</v>
      </c>
      <c r="C66" s="127">
        <v>3.8934549999999998E-2</v>
      </c>
      <c r="D66" s="127">
        <v>0</v>
      </c>
      <c r="E66" s="127">
        <v>3.8934549999999998E-2</v>
      </c>
      <c r="F66" s="127">
        <v>0</v>
      </c>
      <c r="G66" s="127">
        <v>0</v>
      </c>
      <c r="H66" s="127">
        <v>0</v>
      </c>
      <c r="I66" s="127">
        <v>1037.0334881799999</v>
      </c>
      <c r="J66" s="127">
        <v>2.7266635400000001</v>
      </c>
      <c r="K66" s="127">
        <v>1034.3068246400001</v>
      </c>
      <c r="L66" s="127">
        <v>1731.4296368</v>
      </c>
      <c r="M66" s="127">
        <v>1731.3656255599999</v>
      </c>
      <c r="N66" s="127">
        <v>6.4011239999999997E-2</v>
      </c>
      <c r="O66" s="127">
        <v>7.6944152099999998</v>
      </c>
      <c r="P66" s="127">
        <v>4.3115960000000002E-2</v>
      </c>
      <c r="Q66" s="127"/>
      <c r="R66" s="127"/>
      <c r="S66" s="127"/>
    </row>
    <row r="67" spans="1:19" hidden="1" outlineLevel="1">
      <c r="A67" s="9">
        <v>42248</v>
      </c>
      <c r="B67" s="127">
        <v>2792.9483052800001</v>
      </c>
      <c r="C67" s="127">
        <v>3.268712E-2</v>
      </c>
      <c r="D67" s="127">
        <v>0</v>
      </c>
      <c r="E67" s="127">
        <v>3.268712E-2</v>
      </c>
      <c r="F67" s="127">
        <v>0</v>
      </c>
      <c r="G67" s="127">
        <v>0</v>
      </c>
      <c r="H67" s="127">
        <v>0</v>
      </c>
      <c r="I67" s="127">
        <v>1074.55451606</v>
      </c>
      <c r="J67" s="127">
        <v>2.5320996099999999</v>
      </c>
      <c r="K67" s="127">
        <v>1072.02241645</v>
      </c>
      <c r="L67" s="127">
        <v>1718.3611020999999</v>
      </c>
      <c r="M67" s="127">
        <v>1718.22922995</v>
      </c>
      <c r="N67" s="127">
        <v>0.13187214999999999</v>
      </c>
      <c r="O67" s="127">
        <v>5.4797314799999999</v>
      </c>
      <c r="P67" s="127">
        <v>4.3304000000000002E-2</v>
      </c>
      <c r="Q67" s="127"/>
      <c r="R67" s="127"/>
      <c r="S67" s="127"/>
    </row>
    <row r="68" spans="1:19" hidden="1" outlineLevel="1">
      <c r="A68" s="9">
        <v>42278</v>
      </c>
      <c r="B68" s="127">
        <v>2713.8728634099998</v>
      </c>
      <c r="C68" s="127">
        <v>4.5689599999999997E-2</v>
      </c>
      <c r="D68" s="127">
        <v>0</v>
      </c>
      <c r="E68" s="127">
        <v>4.5689599999999997E-2</v>
      </c>
      <c r="F68" s="127">
        <v>0</v>
      </c>
      <c r="G68" s="127">
        <v>0</v>
      </c>
      <c r="H68" s="127">
        <v>0</v>
      </c>
      <c r="I68" s="127">
        <v>957.27703042999997</v>
      </c>
      <c r="J68" s="127">
        <v>2.3665623999999998</v>
      </c>
      <c r="K68" s="127">
        <v>954.91046802999995</v>
      </c>
      <c r="L68" s="127">
        <v>1756.55014338</v>
      </c>
      <c r="M68" s="127">
        <v>1756.42338217</v>
      </c>
      <c r="N68" s="127">
        <v>0.12676121000000001</v>
      </c>
      <c r="O68" s="127">
        <v>6.8311937299999999</v>
      </c>
      <c r="P68" s="127">
        <v>4.1962609999999997E-2</v>
      </c>
      <c r="Q68" s="127"/>
      <c r="R68" s="127"/>
      <c r="S68" s="127"/>
    </row>
    <row r="69" spans="1:19" hidden="1" outlineLevel="1">
      <c r="A69" s="9">
        <v>42309</v>
      </c>
      <c r="B69" s="127">
        <v>2737.55361313</v>
      </c>
      <c r="C69" s="127">
        <v>4.9206220000000002E-2</v>
      </c>
      <c r="D69" s="127">
        <v>0</v>
      </c>
      <c r="E69" s="127">
        <v>4.9206220000000002E-2</v>
      </c>
      <c r="F69" s="127">
        <v>0</v>
      </c>
      <c r="G69" s="127">
        <v>0</v>
      </c>
      <c r="H69" s="127">
        <v>0</v>
      </c>
      <c r="I69" s="127">
        <v>946.93921975000001</v>
      </c>
      <c r="J69" s="127">
        <v>2.28781656</v>
      </c>
      <c r="K69" s="127">
        <v>944.65140319</v>
      </c>
      <c r="L69" s="127">
        <v>1790.5651871600001</v>
      </c>
      <c r="M69" s="127">
        <v>1790.4711339800001</v>
      </c>
      <c r="N69" s="127">
        <v>9.405318E-2</v>
      </c>
      <c r="O69" s="127">
        <v>11.033736960000001</v>
      </c>
      <c r="P69" s="127">
        <v>4.2271999999999997E-2</v>
      </c>
      <c r="Q69" s="127"/>
      <c r="R69" s="127"/>
      <c r="S69" s="127"/>
    </row>
    <row r="70" spans="1:19" hidden="1" outlineLevel="1">
      <c r="A70" s="9">
        <v>42339</v>
      </c>
      <c r="B70" s="127">
        <v>2725.6318793</v>
      </c>
      <c r="C70" s="127">
        <v>3.4567590000000002E-2</v>
      </c>
      <c r="D70" s="127">
        <v>0</v>
      </c>
      <c r="E70" s="127">
        <v>3.4567590000000002E-2</v>
      </c>
      <c r="F70" s="127">
        <v>0</v>
      </c>
      <c r="G70" s="127">
        <v>0</v>
      </c>
      <c r="H70" s="127">
        <v>0</v>
      </c>
      <c r="I70" s="127">
        <v>958.34492650000004</v>
      </c>
      <c r="J70" s="127">
        <v>2.3219607400000002</v>
      </c>
      <c r="K70" s="127">
        <v>956.02296576000003</v>
      </c>
      <c r="L70" s="127">
        <v>1767.2523852100001</v>
      </c>
      <c r="M70" s="127">
        <v>1767.1631722699999</v>
      </c>
      <c r="N70" s="127">
        <v>8.9212940000000004E-2</v>
      </c>
      <c r="O70" s="127">
        <v>12.616294</v>
      </c>
      <c r="P70" s="127">
        <v>4.2537249999999999E-2</v>
      </c>
      <c r="Q70" s="127"/>
      <c r="R70" s="127"/>
      <c r="S70" s="127"/>
    </row>
    <row r="71" spans="1:19" hidden="1" outlineLevel="1">
      <c r="A71" s="9">
        <v>42370</v>
      </c>
      <c r="B71" s="127">
        <v>2727.4137714899998</v>
      </c>
      <c r="C71" s="127">
        <v>3.829486E-2</v>
      </c>
      <c r="D71" s="127">
        <v>0</v>
      </c>
      <c r="E71" s="127">
        <v>3.829486E-2</v>
      </c>
      <c r="F71" s="127">
        <v>0</v>
      </c>
      <c r="G71" s="127">
        <v>0</v>
      </c>
      <c r="H71" s="127">
        <v>0</v>
      </c>
      <c r="I71" s="127">
        <v>938.19179957999995</v>
      </c>
      <c r="J71" s="127">
        <v>2.2171113899999999</v>
      </c>
      <c r="K71" s="127">
        <v>935.97468819000005</v>
      </c>
      <c r="L71" s="127">
        <v>1789.1836770499999</v>
      </c>
      <c r="M71" s="127">
        <v>1789.1260595199999</v>
      </c>
      <c r="N71" s="127">
        <v>5.761753E-2</v>
      </c>
      <c r="O71" s="127">
        <v>12.413079979999999</v>
      </c>
      <c r="P71" s="127">
        <v>4.2572329999999999E-2</v>
      </c>
      <c r="Q71" s="127"/>
      <c r="R71" s="127"/>
      <c r="S71" s="127"/>
    </row>
    <row r="72" spans="1:19" hidden="1" outlineLevel="1">
      <c r="A72" s="9">
        <v>42401</v>
      </c>
      <c r="B72" s="127">
        <v>2806.1800239999998</v>
      </c>
      <c r="C72" s="127">
        <v>3.8001840000000002E-2</v>
      </c>
      <c r="D72" s="127">
        <v>0</v>
      </c>
      <c r="E72" s="127">
        <v>3.8001840000000002E-2</v>
      </c>
      <c r="F72" s="127">
        <v>0</v>
      </c>
      <c r="G72" s="127">
        <v>0</v>
      </c>
      <c r="H72" s="127">
        <v>0</v>
      </c>
      <c r="I72" s="127">
        <v>956.95799483999997</v>
      </c>
      <c r="J72" s="127">
        <v>2.3977920699999999</v>
      </c>
      <c r="K72" s="127">
        <v>954.56020277000005</v>
      </c>
      <c r="L72" s="127">
        <v>1849.18402732</v>
      </c>
      <c r="M72" s="127">
        <v>1849.0994052599999</v>
      </c>
      <c r="N72" s="127">
        <v>8.4622059999999999E-2</v>
      </c>
      <c r="O72" s="127">
        <v>6.88656297</v>
      </c>
      <c r="P72" s="127">
        <v>4.2841009999999999E-2</v>
      </c>
      <c r="Q72" s="127"/>
      <c r="R72" s="127"/>
      <c r="S72" s="127"/>
    </row>
    <row r="73" spans="1:19" hidden="1" outlineLevel="1">
      <c r="A73" s="9">
        <v>42430</v>
      </c>
      <c r="B73" s="127">
        <v>2812.51478107</v>
      </c>
      <c r="C73" s="127">
        <v>3.4951389999999999E-2</v>
      </c>
      <c r="D73" s="127">
        <v>0</v>
      </c>
      <c r="E73" s="127">
        <v>3.4951389999999999E-2</v>
      </c>
      <c r="F73" s="127">
        <v>0</v>
      </c>
      <c r="G73" s="127">
        <v>0</v>
      </c>
      <c r="H73" s="127">
        <v>0</v>
      </c>
      <c r="I73" s="127">
        <v>993.44667314000003</v>
      </c>
      <c r="J73" s="127">
        <v>1.8970422899999999</v>
      </c>
      <c r="K73" s="127">
        <v>991.54963084999997</v>
      </c>
      <c r="L73" s="127">
        <v>1819.0331565399999</v>
      </c>
      <c r="M73" s="127">
        <v>1818.9501931899999</v>
      </c>
      <c r="N73" s="127">
        <v>8.2963350000000005E-2</v>
      </c>
      <c r="O73" s="127">
        <v>24.505120290000001</v>
      </c>
      <c r="P73" s="127">
        <v>4.3048309999999999E-2</v>
      </c>
      <c r="Q73" s="127"/>
      <c r="R73" s="127"/>
      <c r="S73" s="127"/>
    </row>
    <row r="74" spans="1:19" hidden="1" outlineLevel="1">
      <c r="A74" s="9">
        <v>42461</v>
      </c>
      <c r="B74" s="127">
        <v>2771.5788247</v>
      </c>
      <c r="C74" s="127">
        <v>3.521556E-2</v>
      </c>
      <c r="D74" s="127">
        <v>0</v>
      </c>
      <c r="E74" s="127">
        <v>3.521556E-2</v>
      </c>
      <c r="F74" s="127">
        <v>0</v>
      </c>
      <c r="G74" s="127">
        <v>0</v>
      </c>
      <c r="H74" s="127">
        <v>0</v>
      </c>
      <c r="I74" s="127">
        <v>1005.40222998</v>
      </c>
      <c r="J74" s="127">
        <v>2.11404858</v>
      </c>
      <c r="K74" s="127">
        <v>1003.2881814</v>
      </c>
      <c r="L74" s="127">
        <v>1766.14137916</v>
      </c>
      <c r="M74" s="127">
        <v>1766.0599676300001</v>
      </c>
      <c r="N74" s="127">
        <v>8.1411529999999996E-2</v>
      </c>
      <c r="O74" s="127">
        <v>27.271731219999999</v>
      </c>
      <c r="P74" s="127">
        <v>4.0014319999999999E-2</v>
      </c>
      <c r="Q74" s="127"/>
      <c r="R74" s="127"/>
      <c r="S74" s="127"/>
    </row>
    <row r="75" spans="1:19" hidden="1" outlineLevel="1">
      <c r="A75" s="9">
        <v>42491</v>
      </c>
      <c r="B75" s="127">
        <v>2862.2400668099999</v>
      </c>
      <c r="C75" s="127">
        <v>3.3539619999999999E-2</v>
      </c>
      <c r="D75" s="127">
        <v>0</v>
      </c>
      <c r="E75" s="127">
        <v>3.3539619999999999E-2</v>
      </c>
      <c r="F75" s="127">
        <v>0</v>
      </c>
      <c r="G75" s="127">
        <v>0</v>
      </c>
      <c r="H75" s="127">
        <v>0</v>
      </c>
      <c r="I75" s="127">
        <v>1097.5190925500001</v>
      </c>
      <c r="J75" s="127">
        <v>2.07675469</v>
      </c>
      <c r="K75" s="127">
        <v>1095.44233786</v>
      </c>
      <c r="L75" s="127">
        <v>1764.68743464</v>
      </c>
      <c r="M75" s="127">
        <v>1764.6185147399999</v>
      </c>
      <c r="N75" s="127">
        <v>6.8919900000000006E-2</v>
      </c>
      <c r="O75" s="127">
        <v>6.4058832499999996</v>
      </c>
      <c r="P75" s="127">
        <v>4.0019319999999997E-2</v>
      </c>
      <c r="Q75" s="127"/>
      <c r="R75" s="127"/>
      <c r="S75" s="127"/>
    </row>
    <row r="76" spans="1:19" hidden="1" outlineLevel="1">
      <c r="A76" s="9">
        <v>42522</v>
      </c>
      <c r="B76" s="127">
        <v>2863.0890635800001</v>
      </c>
      <c r="C76" s="127">
        <v>2.693187E-2</v>
      </c>
      <c r="D76" s="127">
        <v>0</v>
      </c>
      <c r="E76" s="127">
        <v>2.693187E-2</v>
      </c>
      <c r="F76" s="127">
        <v>0</v>
      </c>
      <c r="G76" s="127">
        <v>0</v>
      </c>
      <c r="H76" s="127">
        <v>0</v>
      </c>
      <c r="I76" s="127">
        <v>1131.2648966199999</v>
      </c>
      <c r="J76" s="127">
        <v>1.8190817800000001</v>
      </c>
      <c r="K76" s="127">
        <v>1129.4458148399999</v>
      </c>
      <c r="L76" s="127">
        <v>1731.79723509</v>
      </c>
      <c r="M76" s="127">
        <v>1731.7222549200001</v>
      </c>
      <c r="N76" s="127">
        <v>7.4980169999999999E-2</v>
      </c>
      <c r="O76" s="127">
        <v>6.3265687599999998</v>
      </c>
      <c r="P76" s="127">
        <v>4.0024480000000001E-2</v>
      </c>
      <c r="Q76" s="127"/>
      <c r="R76" s="127"/>
      <c r="S76" s="127"/>
    </row>
    <row r="77" spans="1:19" hidden="1" outlineLevel="1">
      <c r="A77" s="9">
        <v>42552</v>
      </c>
      <c r="B77" s="127">
        <v>2864.2165031099998</v>
      </c>
      <c r="C77" s="127">
        <v>3.8004389999999999E-2</v>
      </c>
      <c r="D77" s="127">
        <v>0</v>
      </c>
      <c r="E77" s="127">
        <v>3.8004389999999999E-2</v>
      </c>
      <c r="F77" s="127">
        <v>0</v>
      </c>
      <c r="G77" s="127">
        <v>0</v>
      </c>
      <c r="H77" s="127">
        <v>0</v>
      </c>
      <c r="I77" s="127">
        <v>1224.0006435499999</v>
      </c>
      <c r="J77" s="127">
        <v>1.82239665</v>
      </c>
      <c r="K77" s="127">
        <v>1222.1782469</v>
      </c>
      <c r="L77" s="127">
        <v>1640.1778551699999</v>
      </c>
      <c r="M77" s="127">
        <v>1640.0519612000001</v>
      </c>
      <c r="N77" s="127">
        <v>0.12589396999999999</v>
      </c>
      <c r="O77" s="127">
        <v>18.329147299999999</v>
      </c>
      <c r="P77" s="127">
        <v>4.0029479999999999E-2</v>
      </c>
      <c r="Q77" s="127"/>
      <c r="R77" s="127"/>
      <c r="S77" s="127"/>
    </row>
    <row r="78" spans="1:19" hidden="1" outlineLevel="1">
      <c r="A78" s="9">
        <v>42583</v>
      </c>
      <c r="B78" s="127">
        <v>3030.0175531099999</v>
      </c>
      <c r="C78" s="127">
        <v>1.9400980000000002E-2</v>
      </c>
      <c r="D78" s="127">
        <v>0</v>
      </c>
      <c r="E78" s="127">
        <v>1.9400980000000002E-2</v>
      </c>
      <c r="F78" s="127">
        <v>0</v>
      </c>
      <c r="G78" s="127">
        <v>0</v>
      </c>
      <c r="H78" s="127">
        <v>0</v>
      </c>
      <c r="I78" s="127">
        <v>1337.5257778</v>
      </c>
      <c r="J78" s="127">
        <v>1.88504246</v>
      </c>
      <c r="K78" s="127">
        <v>1335.64073534</v>
      </c>
      <c r="L78" s="127">
        <v>1692.4723743300001</v>
      </c>
      <c r="M78" s="127">
        <v>1692.3451640599999</v>
      </c>
      <c r="N78" s="127">
        <v>0.12721026999999999</v>
      </c>
      <c r="O78" s="127">
        <v>6.5296530199999996</v>
      </c>
      <c r="P78" s="127">
        <v>4.0034640000000003E-2</v>
      </c>
      <c r="Q78" s="127"/>
      <c r="R78" s="127"/>
      <c r="S78" s="127"/>
    </row>
    <row r="79" spans="1:19" hidden="1" outlineLevel="1">
      <c r="A79" s="9">
        <v>42614</v>
      </c>
      <c r="B79" s="127">
        <v>3030.8172405400001</v>
      </c>
      <c r="C79" s="127">
        <v>2.5308239999999999E-2</v>
      </c>
      <c r="D79" s="127">
        <v>0</v>
      </c>
      <c r="E79" s="127">
        <v>2.5308239999999999E-2</v>
      </c>
      <c r="F79" s="127">
        <v>0</v>
      </c>
      <c r="G79" s="127">
        <v>0</v>
      </c>
      <c r="H79" s="127">
        <v>0</v>
      </c>
      <c r="I79" s="127">
        <v>1341.2724078199999</v>
      </c>
      <c r="J79" s="127">
        <v>4.0274894799999998</v>
      </c>
      <c r="K79" s="127">
        <v>1337.2449183399999</v>
      </c>
      <c r="L79" s="127">
        <v>1689.51952448</v>
      </c>
      <c r="M79" s="127">
        <v>1689.45709035</v>
      </c>
      <c r="N79" s="127">
        <v>6.2434129999999997E-2</v>
      </c>
      <c r="O79" s="127">
        <v>19.601261730000001</v>
      </c>
      <c r="P79" s="127">
        <v>4.00398E-2</v>
      </c>
      <c r="Q79" s="127"/>
      <c r="R79" s="127"/>
      <c r="S79" s="127"/>
    </row>
    <row r="80" spans="1:19" hidden="1" outlineLevel="1">
      <c r="A80" s="9">
        <v>42644</v>
      </c>
      <c r="B80" s="127">
        <v>3011.0338237599999</v>
      </c>
      <c r="C80" s="127">
        <v>2.7907189999999998E-2</v>
      </c>
      <c r="D80" s="127">
        <v>0</v>
      </c>
      <c r="E80" s="127">
        <v>2.7907189999999998E-2</v>
      </c>
      <c r="F80" s="127">
        <v>0</v>
      </c>
      <c r="G80" s="127">
        <v>0</v>
      </c>
      <c r="H80" s="127">
        <v>0</v>
      </c>
      <c r="I80" s="127">
        <v>1352.44288704</v>
      </c>
      <c r="J80" s="127">
        <v>4.4358558400000003</v>
      </c>
      <c r="K80" s="127">
        <v>1348.0070312</v>
      </c>
      <c r="L80" s="127">
        <v>1658.56302953</v>
      </c>
      <c r="M80" s="127">
        <v>1658.4926313200001</v>
      </c>
      <c r="N80" s="127">
        <v>7.0398210000000003E-2</v>
      </c>
      <c r="O80" s="127">
        <v>6.4898701599999997</v>
      </c>
      <c r="P80" s="127">
        <v>4.0057549999999997E-2</v>
      </c>
      <c r="Q80" s="127"/>
      <c r="R80" s="127"/>
      <c r="S80" s="127"/>
    </row>
    <row r="81" spans="1:19" hidden="1" outlineLevel="1">
      <c r="A81" s="9">
        <v>42675</v>
      </c>
      <c r="B81" s="127">
        <v>3058.2214328300001</v>
      </c>
      <c r="C81" s="127">
        <v>2.0806450000000001E-2</v>
      </c>
      <c r="D81" s="127">
        <v>0</v>
      </c>
      <c r="E81" s="127">
        <v>2.0806450000000001E-2</v>
      </c>
      <c r="F81" s="127">
        <v>0</v>
      </c>
      <c r="G81" s="127">
        <v>0</v>
      </c>
      <c r="H81" s="127">
        <v>0</v>
      </c>
      <c r="I81" s="127">
        <v>1396.2693004499999</v>
      </c>
      <c r="J81" s="127">
        <v>5.8178585299999996</v>
      </c>
      <c r="K81" s="127">
        <v>1390.45144192</v>
      </c>
      <c r="L81" s="127">
        <v>1661.93132593</v>
      </c>
      <c r="M81" s="127">
        <v>1661.87170889</v>
      </c>
      <c r="N81" s="127">
        <v>5.9617040000000003E-2</v>
      </c>
      <c r="O81" s="127">
        <v>6.5161959899999999</v>
      </c>
      <c r="P81" s="127">
        <v>4.0049960000000003E-2</v>
      </c>
      <c r="Q81" s="127"/>
      <c r="R81" s="127"/>
      <c r="S81" s="127"/>
    </row>
    <row r="82" spans="1:19" hidden="1" outlineLevel="1">
      <c r="A82" s="9">
        <v>42705</v>
      </c>
      <c r="B82" s="127">
        <v>3044.2921651500001</v>
      </c>
      <c r="C82" s="127">
        <v>2.8242929999999999E-2</v>
      </c>
      <c r="D82" s="127">
        <v>0</v>
      </c>
      <c r="E82" s="127">
        <v>2.8242929999999999E-2</v>
      </c>
      <c r="F82" s="127">
        <v>0</v>
      </c>
      <c r="G82" s="127">
        <v>0</v>
      </c>
      <c r="H82" s="127">
        <v>0</v>
      </c>
      <c r="I82" s="127">
        <v>1389.6519645400001</v>
      </c>
      <c r="J82" s="127">
        <v>3.8657967599999998</v>
      </c>
      <c r="K82" s="127">
        <v>1385.7861677799999</v>
      </c>
      <c r="L82" s="127">
        <v>1654.6119576799999</v>
      </c>
      <c r="M82" s="127">
        <v>1654.5844083300001</v>
      </c>
      <c r="N82" s="127">
        <v>2.754935E-2</v>
      </c>
      <c r="O82" s="127">
        <v>6.9213004900000001</v>
      </c>
      <c r="P82" s="127">
        <v>2.6843E-4</v>
      </c>
      <c r="Q82" s="127"/>
      <c r="R82" s="127"/>
      <c r="S82" s="127"/>
    </row>
    <row r="83" spans="1:19" hidden="1" outlineLevel="1">
      <c r="A83" s="9">
        <v>42736</v>
      </c>
      <c r="B83" s="127">
        <v>3069.7236254300001</v>
      </c>
      <c r="C83" s="127">
        <v>2.9579230000000001E-2</v>
      </c>
      <c r="D83" s="127">
        <v>0</v>
      </c>
      <c r="E83" s="127">
        <v>2.9579230000000001E-2</v>
      </c>
      <c r="F83" s="127">
        <v>0</v>
      </c>
      <c r="G83" s="127">
        <v>0</v>
      </c>
      <c r="H83" s="127">
        <v>0</v>
      </c>
      <c r="I83" s="127">
        <v>1394.42213522</v>
      </c>
      <c r="J83" s="127">
        <v>3.80256923</v>
      </c>
      <c r="K83" s="127">
        <v>1390.61956599</v>
      </c>
      <c r="L83" s="127">
        <v>1675.27191098</v>
      </c>
      <c r="M83" s="127">
        <v>1675.2493434600001</v>
      </c>
      <c r="N83" s="127">
        <v>2.2567520000000001E-2</v>
      </c>
      <c r="O83" s="127">
        <v>6.9030185499999996</v>
      </c>
      <c r="P83" s="127">
        <v>2.7359999999999998E-4</v>
      </c>
      <c r="Q83" s="127"/>
      <c r="R83" s="127"/>
      <c r="S83" s="127"/>
    </row>
    <row r="84" spans="1:19" hidden="1" outlineLevel="1">
      <c r="A84" s="9">
        <v>42767</v>
      </c>
      <c r="B84" s="127">
        <v>3103.8190119300002</v>
      </c>
      <c r="C84" s="127">
        <v>3.1921369999999998E-2</v>
      </c>
      <c r="D84" s="127">
        <v>0</v>
      </c>
      <c r="E84" s="127">
        <v>3.1921369999999998E-2</v>
      </c>
      <c r="F84" s="127">
        <v>0</v>
      </c>
      <c r="G84" s="127">
        <v>0</v>
      </c>
      <c r="H84" s="127">
        <v>0</v>
      </c>
      <c r="I84" s="127">
        <v>1362.2947642700001</v>
      </c>
      <c r="J84" s="127">
        <v>6.36550584</v>
      </c>
      <c r="K84" s="127">
        <v>1355.9292584299999</v>
      </c>
      <c r="L84" s="127">
        <v>1741.4923262899999</v>
      </c>
      <c r="M84" s="127">
        <v>1741.4719227400001</v>
      </c>
      <c r="N84" s="127">
        <v>2.0403549999999999E-2</v>
      </c>
      <c r="O84" s="127">
        <v>6.8863804499999999</v>
      </c>
      <c r="P84" s="127">
        <v>2.7878000000000001E-4</v>
      </c>
      <c r="Q84" s="127"/>
      <c r="R84" s="127"/>
      <c r="S84" s="127"/>
    </row>
    <row r="85" spans="1:19" hidden="1" outlineLevel="1">
      <c r="A85" s="9">
        <v>42795</v>
      </c>
      <c r="B85" s="127">
        <v>3213.4213658200001</v>
      </c>
      <c r="C85" s="127">
        <v>1.4327090000000001E-2</v>
      </c>
      <c r="D85" s="127">
        <v>0</v>
      </c>
      <c r="E85" s="127">
        <v>1.4327090000000001E-2</v>
      </c>
      <c r="F85" s="127">
        <v>0</v>
      </c>
      <c r="G85" s="127">
        <v>0</v>
      </c>
      <c r="H85" s="127">
        <v>0</v>
      </c>
      <c r="I85" s="127">
        <v>1444.73358947</v>
      </c>
      <c r="J85" s="127">
        <v>6.1854754700000001</v>
      </c>
      <c r="K85" s="127">
        <v>1438.5481139999999</v>
      </c>
      <c r="L85" s="127">
        <v>1768.6734492600001</v>
      </c>
      <c r="M85" s="127">
        <v>1768.6539648999999</v>
      </c>
      <c r="N85" s="127">
        <v>1.9484359999999999E-2</v>
      </c>
      <c r="O85" s="127">
        <v>6.8666241899999996</v>
      </c>
      <c r="P85" s="127">
        <v>5.3299E-4</v>
      </c>
      <c r="Q85" s="127"/>
      <c r="R85" s="127"/>
      <c r="S85" s="127"/>
    </row>
    <row r="86" spans="1:19" hidden="1" outlineLevel="1">
      <c r="A86" s="9">
        <v>42826</v>
      </c>
      <c r="B86" s="127">
        <v>3278.4080175200002</v>
      </c>
      <c r="C86" s="127">
        <v>1.433443E-2</v>
      </c>
      <c r="D86" s="127">
        <v>0</v>
      </c>
      <c r="E86" s="127">
        <v>1.433443E-2</v>
      </c>
      <c r="F86" s="127">
        <v>0</v>
      </c>
      <c r="G86" s="127">
        <v>0</v>
      </c>
      <c r="H86" s="127">
        <v>0</v>
      </c>
      <c r="I86" s="127">
        <v>1516.1908808000001</v>
      </c>
      <c r="J86" s="127">
        <v>6.1340790199999997</v>
      </c>
      <c r="K86" s="127">
        <v>1510.0568017799999</v>
      </c>
      <c r="L86" s="127">
        <v>1762.2028022899999</v>
      </c>
      <c r="M86" s="127">
        <v>1762.18427978</v>
      </c>
      <c r="N86" s="127">
        <v>1.8522509999999999E-2</v>
      </c>
      <c r="O86" s="127">
        <v>6.75854306</v>
      </c>
      <c r="P86" s="127">
        <v>2.8864E-4</v>
      </c>
      <c r="Q86" s="127"/>
      <c r="R86" s="127"/>
      <c r="S86" s="127"/>
    </row>
    <row r="87" spans="1:19" hidden="1" outlineLevel="1">
      <c r="A87" s="9">
        <v>42856</v>
      </c>
      <c r="B87" s="127">
        <v>3386.30685546</v>
      </c>
      <c r="C87" s="127">
        <v>1.6329050000000001E-2</v>
      </c>
      <c r="D87" s="127">
        <v>0</v>
      </c>
      <c r="E87" s="127">
        <v>1.6329050000000001E-2</v>
      </c>
      <c r="F87" s="127">
        <v>0</v>
      </c>
      <c r="G87" s="127">
        <v>0</v>
      </c>
      <c r="H87" s="127">
        <v>0</v>
      </c>
      <c r="I87" s="127">
        <v>1590.93855046</v>
      </c>
      <c r="J87" s="127">
        <v>7.3352637300000003</v>
      </c>
      <c r="K87" s="127">
        <v>1583.60328673</v>
      </c>
      <c r="L87" s="127">
        <v>1795.35197595</v>
      </c>
      <c r="M87" s="127">
        <v>1795.0159561400001</v>
      </c>
      <c r="N87" s="127">
        <v>0.33601980999999997</v>
      </c>
      <c r="O87" s="127">
        <v>11.709683630000001</v>
      </c>
      <c r="P87" s="127">
        <v>2.9365000000000001E-4</v>
      </c>
      <c r="Q87" s="127"/>
      <c r="R87" s="127"/>
      <c r="S87" s="127"/>
    </row>
    <row r="88" spans="1:19" hidden="1" outlineLevel="1">
      <c r="A88" s="9">
        <v>42887</v>
      </c>
      <c r="B88" s="127">
        <v>3452.24943953</v>
      </c>
      <c r="C88" s="127">
        <v>1.49064E-2</v>
      </c>
      <c r="D88" s="127">
        <v>0</v>
      </c>
      <c r="E88" s="127">
        <v>1.49064E-2</v>
      </c>
      <c r="F88" s="127">
        <v>0</v>
      </c>
      <c r="G88" s="127">
        <v>0</v>
      </c>
      <c r="H88" s="127">
        <v>0</v>
      </c>
      <c r="I88" s="127">
        <v>1639.9063482700001</v>
      </c>
      <c r="J88" s="127">
        <v>7.1623978399999997</v>
      </c>
      <c r="K88" s="127">
        <v>1632.74395043</v>
      </c>
      <c r="L88" s="127">
        <v>1812.32818486</v>
      </c>
      <c r="M88" s="127">
        <v>1811.99146135</v>
      </c>
      <c r="N88" s="127">
        <v>0.33672351</v>
      </c>
      <c r="O88" s="127">
        <v>6.0020547999999998</v>
      </c>
      <c r="P88" s="127">
        <v>2.9882999999999998E-4</v>
      </c>
      <c r="Q88" s="127"/>
      <c r="R88" s="127"/>
      <c r="S88" s="127"/>
    </row>
    <row r="89" spans="1:19" hidden="1" outlineLevel="1">
      <c r="A89" s="9">
        <v>42917</v>
      </c>
      <c r="B89" s="127">
        <v>3599.85195058</v>
      </c>
      <c r="C89" s="127">
        <v>2.8897780000000001E-2</v>
      </c>
      <c r="D89" s="127">
        <v>0</v>
      </c>
      <c r="E89" s="127">
        <v>2.8897780000000001E-2</v>
      </c>
      <c r="F89" s="127">
        <v>0</v>
      </c>
      <c r="G89" s="127">
        <v>0</v>
      </c>
      <c r="H89" s="127">
        <v>0</v>
      </c>
      <c r="I89" s="127">
        <v>1762.2929062200001</v>
      </c>
      <c r="J89" s="127">
        <v>9.4511953200000001</v>
      </c>
      <c r="K89" s="127">
        <v>1752.8417109</v>
      </c>
      <c r="L89" s="127">
        <v>1837.5301465800001</v>
      </c>
      <c r="M89" s="127">
        <v>1837.18070973</v>
      </c>
      <c r="N89" s="127">
        <v>0.34943685000000002</v>
      </c>
      <c r="O89" s="127">
        <v>0</v>
      </c>
      <c r="P89" s="127">
        <v>3.0576000000000003E-4</v>
      </c>
      <c r="Q89" s="127"/>
      <c r="R89" s="127"/>
      <c r="S89" s="127"/>
    </row>
    <row r="90" spans="1:19" hidden="1" outlineLevel="1">
      <c r="A90" s="9">
        <v>42948</v>
      </c>
      <c r="B90" s="127">
        <v>3681.4829117999998</v>
      </c>
      <c r="C90" s="127">
        <v>1.8175110000000001E-2</v>
      </c>
      <c r="D90" s="127">
        <v>0</v>
      </c>
      <c r="E90" s="127">
        <v>1.8175110000000001E-2</v>
      </c>
      <c r="F90" s="127">
        <v>0</v>
      </c>
      <c r="G90" s="127">
        <v>0</v>
      </c>
      <c r="H90" s="127">
        <v>0</v>
      </c>
      <c r="I90" s="127">
        <v>1786.32407483</v>
      </c>
      <c r="J90" s="127">
        <v>9.7599031499999995</v>
      </c>
      <c r="K90" s="127">
        <v>1776.5641716800001</v>
      </c>
      <c r="L90" s="127">
        <v>1895.1406618599999</v>
      </c>
      <c r="M90" s="127">
        <v>1894.0422038700001</v>
      </c>
      <c r="N90" s="127">
        <v>1.09845799</v>
      </c>
      <c r="O90" s="127">
        <v>0</v>
      </c>
      <c r="P90" s="127">
        <v>3.2967000000000001E-4</v>
      </c>
      <c r="Q90" s="127"/>
      <c r="R90" s="127"/>
      <c r="S90" s="127"/>
    </row>
    <row r="91" spans="1:19" hidden="1" outlineLevel="1">
      <c r="A91" s="9">
        <v>42979</v>
      </c>
      <c r="B91" s="127">
        <v>3775.4633117600001</v>
      </c>
      <c r="C91" s="127">
        <v>1.430855E-2</v>
      </c>
      <c r="D91" s="127">
        <v>0</v>
      </c>
      <c r="E91" s="127">
        <v>1.430855E-2</v>
      </c>
      <c r="F91" s="127">
        <v>0</v>
      </c>
      <c r="G91" s="127">
        <v>0</v>
      </c>
      <c r="H91" s="127">
        <v>0</v>
      </c>
      <c r="I91" s="127">
        <v>1825.67480935</v>
      </c>
      <c r="J91" s="127">
        <v>9.2332179300000004</v>
      </c>
      <c r="K91" s="127">
        <v>1816.4415914199999</v>
      </c>
      <c r="L91" s="127">
        <v>1949.77419386</v>
      </c>
      <c r="M91" s="127">
        <v>1947.98429706</v>
      </c>
      <c r="N91" s="127">
        <v>1.7898968</v>
      </c>
      <c r="O91" s="127">
        <v>0</v>
      </c>
      <c r="P91" s="127">
        <v>3.5816999999999999E-4</v>
      </c>
      <c r="Q91" s="127"/>
      <c r="R91" s="127"/>
      <c r="S91" s="127"/>
    </row>
    <row r="92" spans="1:19" hidden="1" outlineLevel="1">
      <c r="A92" s="9">
        <v>43009</v>
      </c>
      <c r="B92" s="127">
        <v>3811.7504417199998</v>
      </c>
      <c r="C92" s="127">
        <v>3.6774080000000001E-2</v>
      </c>
      <c r="D92" s="127">
        <v>0</v>
      </c>
      <c r="E92" s="127">
        <v>3.6774080000000001E-2</v>
      </c>
      <c r="F92" s="127">
        <v>0</v>
      </c>
      <c r="G92" s="127">
        <v>0</v>
      </c>
      <c r="H92" s="127">
        <v>0</v>
      </c>
      <c r="I92" s="127">
        <v>1828.6479857100001</v>
      </c>
      <c r="J92" s="127">
        <v>9.4042426700000004</v>
      </c>
      <c r="K92" s="127">
        <v>1819.24374304</v>
      </c>
      <c r="L92" s="127">
        <v>1983.06568193</v>
      </c>
      <c r="M92" s="127">
        <v>1982.8905870999999</v>
      </c>
      <c r="N92" s="127">
        <v>0.17509483000000001</v>
      </c>
      <c r="O92" s="127">
        <v>0</v>
      </c>
      <c r="P92" s="127">
        <v>3.9233999999999997E-4</v>
      </c>
      <c r="Q92" s="127"/>
      <c r="R92" s="127"/>
      <c r="S92" s="127"/>
    </row>
    <row r="93" spans="1:19" hidden="1" outlineLevel="1">
      <c r="A93" s="9">
        <v>43040</v>
      </c>
      <c r="B93" s="127">
        <v>3936.9484220999998</v>
      </c>
      <c r="C93" s="127">
        <v>3.4985910000000002E-2</v>
      </c>
      <c r="D93" s="127">
        <v>0</v>
      </c>
      <c r="E93" s="127">
        <v>3.4985910000000002E-2</v>
      </c>
      <c r="F93" s="127">
        <v>0</v>
      </c>
      <c r="G93" s="127">
        <v>0</v>
      </c>
      <c r="H93" s="127">
        <v>0</v>
      </c>
      <c r="I93" s="127">
        <v>1922.3379328999999</v>
      </c>
      <c r="J93" s="127">
        <v>9.0944273100000004</v>
      </c>
      <c r="K93" s="127">
        <v>1913.24350559</v>
      </c>
      <c r="L93" s="127">
        <v>2014.5755032899999</v>
      </c>
      <c r="M93" s="127">
        <v>2014.2799085500001</v>
      </c>
      <c r="N93" s="127">
        <v>0.29559474000000002</v>
      </c>
      <c r="O93" s="127">
        <v>0</v>
      </c>
      <c r="P93" s="127">
        <v>4.2882E-4</v>
      </c>
      <c r="Q93" s="127"/>
      <c r="R93" s="127"/>
      <c r="S93" s="127"/>
    </row>
    <row r="94" spans="1:19" hidden="1" outlineLevel="1">
      <c r="A94" s="9">
        <v>43070</v>
      </c>
      <c r="B94" s="127">
        <v>4088.8426215300001</v>
      </c>
      <c r="C94" s="127">
        <v>6.1564609999999999E-2</v>
      </c>
      <c r="D94" s="127">
        <v>0</v>
      </c>
      <c r="E94" s="127">
        <v>6.1564609999999999E-2</v>
      </c>
      <c r="F94" s="127">
        <v>0</v>
      </c>
      <c r="G94" s="127">
        <v>0</v>
      </c>
      <c r="H94" s="127">
        <v>0</v>
      </c>
      <c r="I94" s="127">
        <v>1981.23409745</v>
      </c>
      <c r="J94" s="127">
        <v>9.6065008600000006</v>
      </c>
      <c r="K94" s="127">
        <v>1971.6275965899999</v>
      </c>
      <c r="L94" s="127">
        <v>2107.5469594699998</v>
      </c>
      <c r="M94" s="127">
        <v>2107.2939193900002</v>
      </c>
      <c r="N94" s="127">
        <v>0.25304008</v>
      </c>
      <c r="O94" s="127">
        <v>0</v>
      </c>
      <c r="P94" s="127">
        <v>4.6914E-4</v>
      </c>
      <c r="Q94" s="127"/>
      <c r="R94" s="127"/>
      <c r="S94" s="127"/>
    </row>
    <row r="95" spans="1:19" hidden="1" outlineLevel="1">
      <c r="A95" s="9">
        <v>43101</v>
      </c>
      <c r="B95" s="127">
        <v>4155.2753144500002</v>
      </c>
      <c r="C95" s="127">
        <v>5.7536200000000003E-2</v>
      </c>
      <c r="D95" s="127">
        <v>0</v>
      </c>
      <c r="E95" s="127">
        <v>5.7536200000000003E-2</v>
      </c>
      <c r="F95" s="127">
        <v>0</v>
      </c>
      <c r="G95" s="127">
        <v>0</v>
      </c>
      <c r="H95" s="127">
        <v>0</v>
      </c>
      <c r="I95" s="127">
        <v>1989.4010148</v>
      </c>
      <c r="J95" s="127">
        <v>2.8585822599999999</v>
      </c>
      <c r="K95" s="127">
        <v>1986.5424325399999</v>
      </c>
      <c r="L95" s="127">
        <v>2165.8167634500001</v>
      </c>
      <c r="M95" s="127">
        <v>2165.6050291800002</v>
      </c>
      <c r="N95" s="127">
        <v>0.21173427</v>
      </c>
      <c r="O95" s="127">
        <v>0</v>
      </c>
      <c r="P95" s="127">
        <v>5.1309999999999995E-4</v>
      </c>
      <c r="Q95" s="127"/>
      <c r="R95" s="127"/>
      <c r="S95" s="127"/>
    </row>
    <row r="96" spans="1:19" hidden="1" outlineLevel="1">
      <c r="A96" s="9">
        <v>43132</v>
      </c>
      <c r="B96" s="127">
        <v>4162.6540047099998</v>
      </c>
      <c r="C96" s="127">
        <v>4.5914200000000002E-2</v>
      </c>
      <c r="D96" s="127">
        <v>0</v>
      </c>
      <c r="E96" s="127">
        <v>4.5914200000000002E-2</v>
      </c>
      <c r="F96" s="127">
        <v>0</v>
      </c>
      <c r="G96" s="127">
        <v>0</v>
      </c>
      <c r="H96" s="127">
        <v>0</v>
      </c>
      <c r="I96" s="127">
        <v>2013.29572856</v>
      </c>
      <c r="J96" s="127">
        <v>4.3450656099999998</v>
      </c>
      <c r="K96" s="127">
        <v>2008.9506629499999</v>
      </c>
      <c r="L96" s="127">
        <v>2149.3123619500002</v>
      </c>
      <c r="M96" s="127">
        <v>2149.05656886</v>
      </c>
      <c r="N96" s="127">
        <v>0.25579309</v>
      </c>
      <c r="O96" s="127">
        <v>0</v>
      </c>
      <c r="P96" s="127">
        <v>5.4197999999999996E-4</v>
      </c>
      <c r="Q96" s="127"/>
      <c r="R96" s="127"/>
      <c r="S96" s="127"/>
    </row>
    <row r="97" spans="1:19" hidden="1" outlineLevel="1">
      <c r="A97" s="9">
        <v>43160</v>
      </c>
      <c r="B97" s="127">
        <v>4264.9194827299998</v>
      </c>
      <c r="C97" s="127">
        <v>4.9472830000000002E-2</v>
      </c>
      <c r="D97" s="127">
        <v>0</v>
      </c>
      <c r="E97" s="127">
        <v>4.9472830000000002E-2</v>
      </c>
      <c r="F97" s="127">
        <v>0</v>
      </c>
      <c r="G97" s="127">
        <v>0</v>
      </c>
      <c r="H97" s="127">
        <v>0</v>
      </c>
      <c r="I97" s="127">
        <v>2084.5990978999998</v>
      </c>
      <c r="J97" s="127">
        <v>3.2142411599999998</v>
      </c>
      <c r="K97" s="127">
        <v>2081.38485674</v>
      </c>
      <c r="L97" s="127">
        <v>2180.270912</v>
      </c>
      <c r="M97" s="127">
        <v>2180.10380953</v>
      </c>
      <c r="N97" s="127">
        <v>0.16710247</v>
      </c>
      <c r="O97" s="127">
        <v>0</v>
      </c>
      <c r="P97" s="127">
        <v>3.4219699999999999E-3</v>
      </c>
      <c r="Q97" s="127"/>
      <c r="R97" s="127"/>
      <c r="S97" s="127"/>
    </row>
    <row r="98" spans="1:19" hidden="1" outlineLevel="1">
      <c r="A98" s="9">
        <v>43191</v>
      </c>
      <c r="B98" s="127">
        <v>4343.0830892000004</v>
      </c>
      <c r="C98" s="127">
        <v>0.21815620999999999</v>
      </c>
      <c r="D98" s="127">
        <v>0</v>
      </c>
      <c r="E98" s="127">
        <v>0.21815620999999999</v>
      </c>
      <c r="F98" s="127">
        <v>0</v>
      </c>
      <c r="G98" s="127">
        <v>0</v>
      </c>
      <c r="H98" s="127">
        <v>0</v>
      </c>
      <c r="I98" s="127">
        <v>2150.4788990699999</v>
      </c>
      <c r="J98" s="127">
        <v>3.82839033</v>
      </c>
      <c r="K98" s="127">
        <v>2146.6505087400001</v>
      </c>
      <c r="L98" s="127">
        <v>2192.38603392</v>
      </c>
      <c r="M98" s="127">
        <v>2192.1012428099998</v>
      </c>
      <c r="N98" s="127">
        <v>0.28479111000000001</v>
      </c>
      <c r="O98" s="127">
        <v>0</v>
      </c>
      <c r="P98" s="127">
        <v>3.1571699999999999E-3</v>
      </c>
      <c r="Q98" s="127"/>
      <c r="R98" s="127"/>
      <c r="S98" s="127"/>
    </row>
    <row r="99" spans="1:19" hidden="1" outlineLevel="1">
      <c r="A99" s="9">
        <v>43221</v>
      </c>
      <c r="B99" s="127">
        <v>4433.9351478600001</v>
      </c>
      <c r="C99" s="127">
        <v>5.8808869999999999E-2</v>
      </c>
      <c r="D99" s="127">
        <v>0</v>
      </c>
      <c r="E99" s="127">
        <v>5.8808869999999999E-2</v>
      </c>
      <c r="F99" s="127">
        <v>0</v>
      </c>
      <c r="G99" s="127">
        <v>0</v>
      </c>
      <c r="H99" s="127">
        <v>0</v>
      </c>
      <c r="I99" s="127">
        <v>2196.3044027199999</v>
      </c>
      <c r="J99" s="127">
        <v>4.8024310100000003</v>
      </c>
      <c r="K99" s="127">
        <v>2191.5019717099999</v>
      </c>
      <c r="L99" s="127">
        <v>2237.5719362700002</v>
      </c>
      <c r="M99" s="127">
        <v>2236.0442677999999</v>
      </c>
      <c r="N99" s="127">
        <v>1.5276684700000001</v>
      </c>
      <c r="O99" s="127">
        <v>0</v>
      </c>
      <c r="P99" s="127">
        <v>3.30554E-3</v>
      </c>
      <c r="Q99" s="127"/>
      <c r="R99" s="127"/>
      <c r="S99" s="127"/>
    </row>
    <row r="100" spans="1:19" hidden="1" outlineLevel="1">
      <c r="A100" s="9">
        <v>43252</v>
      </c>
      <c r="B100" s="127">
        <v>4520.8787799499996</v>
      </c>
      <c r="C100" s="127">
        <v>5.8650519999999998E-2</v>
      </c>
      <c r="D100" s="127">
        <v>0</v>
      </c>
      <c r="E100" s="127">
        <v>5.8650519999999998E-2</v>
      </c>
      <c r="F100" s="127">
        <v>0</v>
      </c>
      <c r="G100" s="127">
        <v>0</v>
      </c>
      <c r="H100" s="127">
        <v>0</v>
      </c>
      <c r="I100" s="127">
        <v>2285.2860669000002</v>
      </c>
      <c r="J100" s="127">
        <v>3.6645107399999999</v>
      </c>
      <c r="K100" s="127">
        <v>2281.6215561600002</v>
      </c>
      <c r="L100" s="127">
        <v>2235.53406253</v>
      </c>
      <c r="M100" s="127">
        <v>2232.6647096299998</v>
      </c>
      <c r="N100" s="127">
        <v>2.8693529</v>
      </c>
      <c r="O100" s="127">
        <v>0</v>
      </c>
      <c r="P100" s="127">
        <v>3.3231799999999998E-3</v>
      </c>
      <c r="Q100" s="127"/>
      <c r="R100" s="127"/>
      <c r="S100" s="127"/>
    </row>
    <row r="101" spans="1:19" hidden="1" outlineLevel="1">
      <c r="A101" s="9">
        <v>43282</v>
      </c>
      <c r="B101" s="127">
        <v>4627.2794766799998</v>
      </c>
      <c r="C101" s="127">
        <v>6.398732E-2</v>
      </c>
      <c r="D101" s="127">
        <v>0</v>
      </c>
      <c r="E101" s="127">
        <v>6.398732E-2</v>
      </c>
      <c r="F101" s="127">
        <v>0</v>
      </c>
      <c r="G101" s="127">
        <v>0</v>
      </c>
      <c r="H101" s="127">
        <v>0</v>
      </c>
      <c r="I101" s="127">
        <v>2310.4259840700001</v>
      </c>
      <c r="J101" s="127">
        <v>4.6007101400000003</v>
      </c>
      <c r="K101" s="127">
        <v>2305.8252739300001</v>
      </c>
      <c r="L101" s="127">
        <v>2316.7895052899999</v>
      </c>
      <c r="M101" s="127">
        <v>2313.4123537800001</v>
      </c>
      <c r="N101" s="127">
        <v>3.37715151</v>
      </c>
      <c r="O101" s="127">
        <v>0</v>
      </c>
      <c r="P101" s="127">
        <v>3.4816299999999999E-3</v>
      </c>
      <c r="Q101" s="127"/>
      <c r="R101" s="127"/>
      <c r="S101" s="127"/>
    </row>
    <row r="102" spans="1:19" hidden="1" outlineLevel="1">
      <c r="A102" s="9">
        <v>43313</v>
      </c>
      <c r="B102" s="127">
        <v>4907.5073678199997</v>
      </c>
      <c r="C102" s="127">
        <v>2.0239101800000001</v>
      </c>
      <c r="D102" s="127">
        <v>0</v>
      </c>
      <c r="E102" s="127">
        <v>2.0239101800000001</v>
      </c>
      <c r="F102" s="127">
        <v>0</v>
      </c>
      <c r="G102" s="127">
        <v>0</v>
      </c>
      <c r="H102" s="127">
        <v>0</v>
      </c>
      <c r="I102" s="127">
        <v>2434.4085225700001</v>
      </c>
      <c r="J102" s="127">
        <v>4.5801638499999999</v>
      </c>
      <c r="K102" s="127">
        <v>2429.8283587199999</v>
      </c>
      <c r="L102" s="127">
        <v>2471.0749350699998</v>
      </c>
      <c r="M102" s="127">
        <v>2469.0554959900001</v>
      </c>
      <c r="N102" s="127">
        <v>2.0194390800000002</v>
      </c>
      <c r="O102" s="127">
        <v>0</v>
      </c>
      <c r="P102" s="127">
        <v>3.75619E-3</v>
      </c>
      <c r="Q102" s="127"/>
      <c r="R102" s="127"/>
      <c r="S102" s="127"/>
    </row>
    <row r="103" spans="1:19" hidden="1" outlineLevel="1">
      <c r="A103" s="9">
        <v>43344</v>
      </c>
      <c r="B103" s="127">
        <v>4952.1285867899996</v>
      </c>
      <c r="C103" s="127">
        <v>1.7276588900000001</v>
      </c>
      <c r="D103" s="127">
        <v>0</v>
      </c>
      <c r="E103" s="127">
        <v>1.7276588900000001</v>
      </c>
      <c r="F103" s="127">
        <v>0</v>
      </c>
      <c r="G103" s="127">
        <v>0</v>
      </c>
      <c r="H103" s="127">
        <v>0</v>
      </c>
      <c r="I103" s="127">
        <v>2453.6070052199998</v>
      </c>
      <c r="J103" s="127">
        <v>4.1787574999999997</v>
      </c>
      <c r="K103" s="127">
        <v>2449.4282477199999</v>
      </c>
      <c r="L103" s="127">
        <v>2496.7939226799999</v>
      </c>
      <c r="M103" s="127">
        <v>2495.1468034899999</v>
      </c>
      <c r="N103" s="127">
        <v>1.64711919</v>
      </c>
      <c r="O103" s="127">
        <v>0</v>
      </c>
      <c r="P103" s="127">
        <v>3.87068E-3</v>
      </c>
      <c r="Q103" s="127"/>
      <c r="R103" s="127"/>
      <c r="S103" s="127"/>
    </row>
    <row r="104" spans="1:19" hidden="1" outlineLevel="1">
      <c r="A104" s="9">
        <v>43374</v>
      </c>
      <c r="B104" s="127">
        <v>4966.8327218000004</v>
      </c>
      <c r="C104" s="127">
        <v>1.2986025999999999</v>
      </c>
      <c r="D104" s="127">
        <v>0</v>
      </c>
      <c r="E104" s="127">
        <v>1.2986025999999999</v>
      </c>
      <c r="F104" s="127">
        <v>0</v>
      </c>
      <c r="G104" s="127">
        <v>0</v>
      </c>
      <c r="H104" s="127">
        <v>0</v>
      </c>
      <c r="I104" s="127">
        <v>2435.09413258</v>
      </c>
      <c r="J104" s="127">
        <v>4.93787135</v>
      </c>
      <c r="K104" s="127">
        <v>2430.1562612299999</v>
      </c>
      <c r="L104" s="127">
        <v>2530.4399866200001</v>
      </c>
      <c r="M104" s="127">
        <v>2530.0237811900001</v>
      </c>
      <c r="N104" s="127">
        <v>0.41620542999999999</v>
      </c>
      <c r="O104" s="127">
        <v>0</v>
      </c>
      <c r="P104" s="127">
        <v>4.0281900000000001E-3</v>
      </c>
      <c r="Q104" s="127"/>
      <c r="R104" s="127"/>
      <c r="S104" s="127"/>
    </row>
    <row r="105" spans="1:19" hidden="1" outlineLevel="1">
      <c r="A105" s="9">
        <v>43405</v>
      </c>
      <c r="B105" s="127">
        <v>5076.6041370700004</v>
      </c>
      <c r="C105" s="127">
        <v>1.2162374199999999</v>
      </c>
      <c r="D105" s="127">
        <v>0</v>
      </c>
      <c r="E105" s="127">
        <v>1.2162374199999999</v>
      </c>
      <c r="F105" s="127">
        <v>0</v>
      </c>
      <c r="G105" s="127">
        <v>0</v>
      </c>
      <c r="H105" s="127">
        <v>0</v>
      </c>
      <c r="I105" s="127">
        <v>2507.5021701199998</v>
      </c>
      <c r="J105" s="127">
        <v>6.5987659499999998</v>
      </c>
      <c r="K105" s="127">
        <v>2500.9034041700002</v>
      </c>
      <c r="L105" s="127">
        <v>2567.8857295299999</v>
      </c>
      <c r="M105" s="127">
        <v>2561.9214969899999</v>
      </c>
      <c r="N105" s="127">
        <v>5.9642325400000002</v>
      </c>
      <c r="O105" s="127">
        <v>12.00616438</v>
      </c>
      <c r="P105" s="127">
        <v>4.23954E-3</v>
      </c>
      <c r="Q105" s="127"/>
      <c r="R105" s="127"/>
      <c r="S105" s="127"/>
    </row>
    <row r="106" spans="1:19" hidden="1" outlineLevel="1">
      <c r="A106" s="9">
        <v>43435</v>
      </c>
      <c r="B106" s="127">
        <v>5016.3949377099998</v>
      </c>
      <c r="C106" s="127">
        <v>1.0304471100000001</v>
      </c>
      <c r="D106" s="127">
        <v>0</v>
      </c>
      <c r="E106" s="127">
        <v>1.0304471100000001</v>
      </c>
      <c r="F106" s="127">
        <v>0</v>
      </c>
      <c r="G106" s="127">
        <v>0</v>
      </c>
      <c r="H106" s="127">
        <v>0</v>
      </c>
      <c r="I106" s="127">
        <v>2532.6591405499998</v>
      </c>
      <c r="J106" s="127">
        <v>6.3713761900000003</v>
      </c>
      <c r="K106" s="127">
        <v>2526.28776436</v>
      </c>
      <c r="L106" s="127">
        <v>2482.7053500500001</v>
      </c>
      <c r="M106" s="127">
        <v>2480.8020109399999</v>
      </c>
      <c r="N106" s="127">
        <v>1.9033391099999999</v>
      </c>
      <c r="O106" s="127">
        <v>0</v>
      </c>
      <c r="P106" s="127">
        <v>4.3270100000000001E-3</v>
      </c>
      <c r="Q106" s="127"/>
      <c r="R106" s="127"/>
      <c r="S106" s="127"/>
    </row>
    <row r="107" spans="1:19" hidden="1" outlineLevel="1">
      <c r="A107" s="9">
        <v>43466</v>
      </c>
      <c r="B107" s="127">
        <v>5015.8211857899996</v>
      </c>
      <c r="C107" s="127">
        <v>0.81136564</v>
      </c>
      <c r="D107" s="127">
        <v>0</v>
      </c>
      <c r="E107" s="127">
        <v>0.81136564</v>
      </c>
      <c r="F107" s="127">
        <v>0</v>
      </c>
      <c r="G107" s="127">
        <v>0</v>
      </c>
      <c r="H107" s="127">
        <v>0</v>
      </c>
      <c r="I107" s="127">
        <v>2489.70726694</v>
      </c>
      <c r="J107" s="127">
        <v>7.1094098199999998</v>
      </c>
      <c r="K107" s="127">
        <v>2482.5978571199998</v>
      </c>
      <c r="L107" s="127">
        <v>2525.30255321</v>
      </c>
      <c r="M107" s="127">
        <v>2524.6874822099999</v>
      </c>
      <c r="N107" s="127">
        <v>0.61507100000000003</v>
      </c>
      <c r="O107" s="127">
        <v>0</v>
      </c>
      <c r="P107" s="127">
        <v>4.5187400000000003E-3</v>
      </c>
      <c r="Q107" s="127"/>
      <c r="R107" s="127"/>
      <c r="S107" s="127"/>
    </row>
    <row r="108" spans="1:19" hidden="1" outlineLevel="1">
      <c r="A108" s="9">
        <v>43497</v>
      </c>
      <c r="B108" s="127">
        <v>5078.9459065499996</v>
      </c>
      <c r="C108" s="127">
        <v>0.25816999000000002</v>
      </c>
      <c r="D108" s="127">
        <v>0</v>
      </c>
      <c r="E108" s="127">
        <v>0.25816999000000002</v>
      </c>
      <c r="F108" s="127">
        <v>0</v>
      </c>
      <c r="G108" s="127">
        <v>0</v>
      </c>
      <c r="H108" s="127">
        <v>0</v>
      </c>
      <c r="I108" s="127">
        <v>2543.6858734299999</v>
      </c>
      <c r="J108" s="127">
        <v>6.1556978400000002</v>
      </c>
      <c r="K108" s="127">
        <v>2537.53017559</v>
      </c>
      <c r="L108" s="127">
        <v>2535.0018631299999</v>
      </c>
      <c r="M108" s="127">
        <v>2534.3758807899999</v>
      </c>
      <c r="N108" s="127">
        <v>0.62598233999999997</v>
      </c>
      <c r="O108" s="127">
        <v>0</v>
      </c>
      <c r="P108" s="127">
        <v>4.5730399999999996E-3</v>
      </c>
      <c r="Q108" s="127"/>
      <c r="R108" s="127"/>
      <c r="S108" s="127"/>
    </row>
    <row r="109" spans="1:19" hidden="1" outlineLevel="1">
      <c r="A109" s="9">
        <v>43525</v>
      </c>
      <c r="B109" s="127">
        <v>5118.7528543799999</v>
      </c>
      <c r="C109" s="127">
        <v>0.18412062000000001</v>
      </c>
      <c r="D109" s="127">
        <v>0</v>
      </c>
      <c r="E109" s="127">
        <v>0.18412062000000001</v>
      </c>
      <c r="F109" s="127">
        <v>0</v>
      </c>
      <c r="G109" s="127">
        <v>0</v>
      </c>
      <c r="H109" s="127">
        <v>0</v>
      </c>
      <c r="I109" s="127">
        <v>2521.2405237900002</v>
      </c>
      <c r="J109" s="127">
        <v>4.3692163199999996</v>
      </c>
      <c r="K109" s="127">
        <v>2516.8713074699999</v>
      </c>
      <c r="L109" s="127">
        <v>2597.32820997</v>
      </c>
      <c r="M109" s="127">
        <v>2596.7295736900001</v>
      </c>
      <c r="N109" s="127">
        <v>0.59863628000000002</v>
      </c>
      <c r="O109" s="127">
        <v>0</v>
      </c>
      <c r="P109" s="127">
        <v>5.0299300000000002E-3</v>
      </c>
      <c r="Q109" s="127"/>
      <c r="R109" s="127"/>
      <c r="S109" s="127"/>
    </row>
    <row r="110" spans="1:19" hidden="1" outlineLevel="1">
      <c r="A110" s="9">
        <v>43556</v>
      </c>
      <c r="B110" s="127">
        <v>5102.3446483099997</v>
      </c>
      <c r="C110" s="127">
        <v>5.2336946700000002</v>
      </c>
      <c r="D110" s="127">
        <v>2.69287755</v>
      </c>
      <c r="E110" s="127">
        <v>2.5408171199999998</v>
      </c>
      <c r="F110" s="127">
        <v>0</v>
      </c>
      <c r="G110" s="127">
        <v>0</v>
      </c>
      <c r="H110" s="127">
        <v>0</v>
      </c>
      <c r="I110" s="127">
        <v>2518.08795964</v>
      </c>
      <c r="J110" s="127">
        <v>4.5212769100000001</v>
      </c>
      <c r="K110" s="127">
        <v>2513.5666827300001</v>
      </c>
      <c r="L110" s="127">
        <v>2579.0229939999999</v>
      </c>
      <c r="M110" s="127">
        <v>2574.72609577</v>
      </c>
      <c r="N110" s="127">
        <v>4.29689823</v>
      </c>
      <c r="O110" s="127">
        <v>0</v>
      </c>
      <c r="P110" s="127">
        <v>4.8491699999999999E-3</v>
      </c>
      <c r="Q110" s="127"/>
      <c r="R110" s="127"/>
      <c r="S110" s="127"/>
    </row>
    <row r="111" spans="1:19" hidden="1" outlineLevel="1">
      <c r="A111" s="9">
        <v>43586</v>
      </c>
      <c r="B111" s="127">
        <v>4961.9736538899997</v>
      </c>
      <c r="C111" s="127">
        <v>2.602312</v>
      </c>
      <c r="D111" s="127">
        <v>2.5266264600000001</v>
      </c>
      <c r="E111" s="127">
        <v>7.5685539999999996E-2</v>
      </c>
      <c r="F111" s="127">
        <v>0</v>
      </c>
      <c r="G111" s="127">
        <v>0</v>
      </c>
      <c r="H111" s="127">
        <v>0</v>
      </c>
      <c r="I111" s="127">
        <v>2330.8781980600002</v>
      </c>
      <c r="J111" s="127">
        <v>4.2486202400000002</v>
      </c>
      <c r="K111" s="127">
        <v>2326.6295778200001</v>
      </c>
      <c r="L111" s="127">
        <v>2628.49314383</v>
      </c>
      <c r="M111" s="127">
        <v>2617.7887842099999</v>
      </c>
      <c r="N111" s="127">
        <v>10.70435962</v>
      </c>
      <c r="O111" s="127">
        <v>0</v>
      </c>
      <c r="P111" s="127">
        <v>5.0761499999999998E-3</v>
      </c>
      <c r="Q111" s="127"/>
      <c r="R111" s="127"/>
      <c r="S111" s="127"/>
    </row>
    <row r="112" spans="1:19" hidden="1" outlineLevel="1">
      <c r="A112" s="9">
        <v>43617</v>
      </c>
      <c r="B112" s="127">
        <v>4395.6354563599998</v>
      </c>
      <c r="C112" s="127">
        <v>8.0162490000000003E-2</v>
      </c>
      <c r="D112" s="127">
        <v>0</v>
      </c>
      <c r="E112" s="127">
        <v>8.0162490000000003E-2</v>
      </c>
      <c r="F112" s="127">
        <v>0</v>
      </c>
      <c r="G112" s="127">
        <v>0</v>
      </c>
      <c r="H112" s="127">
        <v>0</v>
      </c>
      <c r="I112" s="127">
        <v>2228.1786207700002</v>
      </c>
      <c r="J112" s="127">
        <v>3.8168175500000001</v>
      </c>
      <c r="K112" s="127">
        <v>2224.3618032200002</v>
      </c>
      <c r="L112" s="127">
        <v>2167.3766731000001</v>
      </c>
      <c r="M112" s="127">
        <v>2151.7552315200001</v>
      </c>
      <c r="N112" s="127">
        <v>15.621441580000001</v>
      </c>
      <c r="O112" s="127">
        <v>0</v>
      </c>
      <c r="P112" s="127">
        <v>5.1346400000000002E-3</v>
      </c>
      <c r="Q112" s="127"/>
      <c r="R112" s="127"/>
      <c r="S112" s="127"/>
    </row>
    <row r="113" spans="1:19" hidden="1" outlineLevel="1">
      <c r="A113" s="9">
        <v>43647</v>
      </c>
      <c r="B113" s="127">
        <v>4393.5436925000004</v>
      </c>
      <c r="C113" s="127">
        <v>10.757865130000001</v>
      </c>
      <c r="D113" s="127">
        <v>0</v>
      </c>
      <c r="E113" s="127">
        <v>10.757865130000001</v>
      </c>
      <c r="F113" s="127">
        <v>0</v>
      </c>
      <c r="G113" s="127">
        <v>0</v>
      </c>
      <c r="H113" s="127">
        <v>0</v>
      </c>
      <c r="I113" s="127">
        <v>2224.0341997099999</v>
      </c>
      <c r="J113" s="127">
        <v>2.9874291799999999</v>
      </c>
      <c r="K113" s="127">
        <v>2221.0467705299998</v>
      </c>
      <c r="L113" s="127">
        <v>2158.7516276599999</v>
      </c>
      <c r="M113" s="127">
        <v>2141.9383996800002</v>
      </c>
      <c r="N113" s="127">
        <v>16.813227980000001</v>
      </c>
      <c r="O113" s="127">
        <v>0</v>
      </c>
      <c r="P113" s="127">
        <v>9.7089229999999999E-2</v>
      </c>
      <c r="Q113" s="127"/>
      <c r="R113" s="127"/>
      <c r="S113" s="127"/>
    </row>
    <row r="114" spans="1:19" hidden="1" outlineLevel="1">
      <c r="A114" s="9">
        <v>43678</v>
      </c>
      <c r="B114" s="127">
        <v>4485.7571292900002</v>
      </c>
      <c r="C114" s="127">
        <v>7.5668860000000004E-2</v>
      </c>
      <c r="D114" s="127">
        <v>0</v>
      </c>
      <c r="E114" s="127">
        <v>7.5668860000000004E-2</v>
      </c>
      <c r="F114" s="127">
        <v>0</v>
      </c>
      <c r="G114" s="127">
        <v>0</v>
      </c>
      <c r="H114" s="127">
        <v>0</v>
      </c>
      <c r="I114" s="127">
        <v>2265.40355671</v>
      </c>
      <c r="J114" s="127">
        <v>5.67024039</v>
      </c>
      <c r="K114" s="127">
        <v>2259.7333163200001</v>
      </c>
      <c r="L114" s="127">
        <v>2220.2779037199998</v>
      </c>
      <c r="M114" s="127">
        <v>2205.4919176799999</v>
      </c>
      <c r="N114" s="127">
        <v>14.785986039999999</v>
      </c>
      <c r="O114" s="127">
        <v>0</v>
      </c>
      <c r="P114" s="127">
        <v>0.10722178</v>
      </c>
      <c r="Q114" s="127"/>
      <c r="R114" s="127"/>
      <c r="S114" s="127"/>
    </row>
    <row r="115" spans="1:19" hidden="1" outlineLevel="1">
      <c r="A115" s="9">
        <v>43709</v>
      </c>
      <c r="B115" s="127">
        <v>4464.2611388900004</v>
      </c>
      <c r="C115" s="127">
        <v>7.9841889999999999E-2</v>
      </c>
      <c r="D115" s="127">
        <v>0</v>
      </c>
      <c r="E115" s="127">
        <v>7.9841889999999999E-2</v>
      </c>
      <c r="F115" s="127">
        <v>0</v>
      </c>
      <c r="G115" s="127">
        <v>0</v>
      </c>
      <c r="H115" s="127">
        <v>0</v>
      </c>
      <c r="I115" s="127">
        <v>2223.4438282599999</v>
      </c>
      <c r="J115" s="127">
        <v>4.8264057600000001</v>
      </c>
      <c r="K115" s="127">
        <v>2218.6174225</v>
      </c>
      <c r="L115" s="127">
        <v>2240.7374687400002</v>
      </c>
      <c r="M115" s="127">
        <v>2226.3586602199998</v>
      </c>
      <c r="N115" s="127">
        <v>14.37880852</v>
      </c>
      <c r="O115" s="127">
        <v>0</v>
      </c>
      <c r="P115" s="127">
        <v>9.5294110000000001E-2</v>
      </c>
      <c r="Q115" s="127"/>
      <c r="R115" s="127"/>
      <c r="S115" s="127"/>
    </row>
    <row r="116" spans="1:19" hidden="1" outlineLevel="1">
      <c r="A116" s="9">
        <v>43739</v>
      </c>
      <c r="B116" s="127">
        <v>4639.1257296499998</v>
      </c>
      <c r="C116" s="127">
        <v>8.0692079999999999E-2</v>
      </c>
      <c r="D116" s="127">
        <v>0</v>
      </c>
      <c r="E116" s="127">
        <v>8.0692079999999999E-2</v>
      </c>
      <c r="F116" s="127">
        <v>0</v>
      </c>
      <c r="G116" s="127">
        <v>0</v>
      </c>
      <c r="H116" s="127">
        <v>0</v>
      </c>
      <c r="I116" s="127">
        <v>2359.5134033499999</v>
      </c>
      <c r="J116" s="127">
        <v>6.3762481500000003</v>
      </c>
      <c r="K116" s="127">
        <v>2353.1371552000001</v>
      </c>
      <c r="L116" s="127">
        <v>2279.5316342199999</v>
      </c>
      <c r="M116" s="127">
        <v>2263.1699440699999</v>
      </c>
      <c r="N116" s="127">
        <v>16.361690150000001</v>
      </c>
      <c r="O116" s="127">
        <v>0</v>
      </c>
      <c r="P116" s="127">
        <v>8.5905410000000001E-2</v>
      </c>
      <c r="Q116" s="127"/>
      <c r="R116" s="127"/>
      <c r="S116" s="127"/>
    </row>
    <row r="117" spans="1:19" hidden="1" outlineLevel="1">
      <c r="A117" s="9">
        <v>43770</v>
      </c>
      <c r="B117" s="127">
        <v>4694.0878441200002</v>
      </c>
      <c r="C117" s="127">
        <v>9.3504500000000004E-2</v>
      </c>
      <c r="D117" s="127">
        <v>0</v>
      </c>
      <c r="E117" s="127">
        <v>9.3504500000000004E-2</v>
      </c>
      <c r="F117" s="127">
        <v>0</v>
      </c>
      <c r="G117" s="127">
        <v>0</v>
      </c>
      <c r="H117" s="127">
        <v>0</v>
      </c>
      <c r="I117" s="127">
        <v>2406.0350146300002</v>
      </c>
      <c r="J117" s="127">
        <v>5.8418062600000003</v>
      </c>
      <c r="K117" s="127">
        <v>2400.1932083699999</v>
      </c>
      <c r="L117" s="127">
        <v>2287.9593249899999</v>
      </c>
      <c r="M117" s="127">
        <v>2272.4427739399998</v>
      </c>
      <c r="N117" s="127">
        <v>15.51655105</v>
      </c>
      <c r="O117" s="127">
        <v>0</v>
      </c>
      <c r="P117" s="127">
        <v>0.10689972</v>
      </c>
      <c r="Q117" s="127"/>
      <c r="R117" s="127"/>
      <c r="S117" s="127"/>
    </row>
    <row r="118" spans="1:19" hidden="1" outlineLevel="1">
      <c r="A118" s="9">
        <v>43800</v>
      </c>
      <c r="B118" s="127">
        <v>4700.8462389300003</v>
      </c>
      <c r="C118" s="127">
        <v>9.4186779999999998E-2</v>
      </c>
      <c r="D118" s="127">
        <v>0</v>
      </c>
      <c r="E118" s="127">
        <v>9.4186779999999998E-2</v>
      </c>
      <c r="F118" s="127">
        <v>0</v>
      </c>
      <c r="G118" s="127">
        <v>0</v>
      </c>
      <c r="H118" s="127">
        <v>0</v>
      </c>
      <c r="I118" s="127">
        <v>2416.9365477599999</v>
      </c>
      <c r="J118" s="127">
        <v>5.6663403199999998</v>
      </c>
      <c r="K118" s="127">
        <v>2411.2702074399999</v>
      </c>
      <c r="L118" s="127">
        <v>2283.8155043900001</v>
      </c>
      <c r="M118" s="127">
        <v>2270.5206096799998</v>
      </c>
      <c r="N118" s="127">
        <v>13.294894709999999</v>
      </c>
      <c r="O118" s="127">
        <v>0</v>
      </c>
      <c r="P118" s="127">
        <v>0.16191673000000001</v>
      </c>
      <c r="Q118" s="127"/>
      <c r="R118" s="127"/>
      <c r="S118" s="127"/>
    </row>
    <row r="119" spans="1:19" hidden="1" outlineLevel="1">
      <c r="A119" s="9">
        <v>43831</v>
      </c>
      <c r="B119" s="127">
        <v>4598.2947166000004</v>
      </c>
      <c r="C119" s="127">
        <v>6.5025349999999996E-2</v>
      </c>
      <c r="D119" s="127">
        <v>0</v>
      </c>
      <c r="E119" s="127">
        <v>6.5025349999999996E-2</v>
      </c>
      <c r="F119" s="127">
        <v>0</v>
      </c>
      <c r="G119" s="127">
        <v>0</v>
      </c>
      <c r="H119" s="127">
        <v>0</v>
      </c>
      <c r="I119" s="127">
        <v>2270.7948082399998</v>
      </c>
      <c r="J119" s="127">
        <v>5.0667592399999997</v>
      </c>
      <c r="K119" s="127">
        <v>2265.7280489999998</v>
      </c>
      <c r="L119" s="127">
        <v>2327.4348830099998</v>
      </c>
      <c r="M119" s="127">
        <v>2317.4246785700002</v>
      </c>
      <c r="N119" s="127">
        <v>10.010204440000001</v>
      </c>
      <c r="O119" s="127">
        <v>0</v>
      </c>
      <c r="P119" s="127">
        <v>0.14552454000000001</v>
      </c>
      <c r="Q119" s="127"/>
      <c r="R119" s="127"/>
      <c r="S119" s="127"/>
    </row>
    <row r="120" spans="1:19" hidden="1" outlineLevel="1">
      <c r="A120" s="9">
        <v>43862</v>
      </c>
      <c r="B120" s="127">
        <v>4653.1245528999998</v>
      </c>
      <c r="C120" s="127">
        <v>8.8285630000000004E-2</v>
      </c>
      <c r="D120" s="127">
        <v>0</v>
      </c>
      <c r="E120" s="127">
        <v>8.8285630000000004E-2</v>
      </c>
      <c r="F120" s="127">
        <v>0</v>
      </c>
      <c r="G120" s="127">
        <v>0</v>
      </c>
      <c r="H120" s="127">
        <v>0</v>
      </c>
      <c r="I120" s="127">
        <v>2292.05092522</v>
      </c>
      <c r="J120" s="127">
        <v>6.6661244399999999</v>
      </c>
      <c r="K120" s="127">
        <v>2285.3848007800002</v>
      </c>
      <c r="L120" s="127">
        <v>2360.9853420499999</v>
      </c>
      <c r="M120" s="127">
        <v>2351.0849352300002</v>
      </c>
      <c r="N120" s="127">
        <v>9.9004068200000006</v>
      </c>
      <c r="O120" s="127">
        <v>0</v>
      </c>
      <c r="P120" s="127">
        <v>0.16995921</v>
      </c>
      <c r="Q120" s="127"/>
      <c r="R120" s="127"/>
      <c r="S120" s="127"/>
    </row>
    <row r="121" spans="1:19" hidden="1" outlineLevel="1">
      <c r="A121" s="9">
        <v>43891</v>
      </c>
      <c r="B121" s="127">
        <v>5024.4139474900003</v>
      </c>
      <c r="C121" s="127">
        <v>7.9239299999999999E-2</v>
      </c>
      <c r="D121" s="127">
        <v>0</v>
      </c>
      <c r="E121" s="127">
        <v>7.9239299999999999E-2</v>
      </c>
      <c r="F121" s="127">
        <v>0</v>
      </c>
      <c r="G121" s="127">
        <v>0</v>
      </c>
      <c r="H121" s="127">
        <v>0</v>
      </c>
      <c r="I121" s="127">
        <v>2621.5617301500001</v>
      </c>
      <c r="J121" s="127">
        <v>4.9261750600000003</v>
      </c>
      <c r="K121" s="127">
        <v>2616.6355550899998</v>
      </c>
      <c r="L121" s="127">
        <v>2402.77297804</v>
      </c>
      <c r="M121" s="127">
        <v>2392.95291542</v>
      </c>
      <c r="N121" s="127">
        <v>9.8200626199999999</v>
      </c>
      <c r="O121" s="127">
        <v>0</v>
      </c>
      <c r="P121" s="127">
        <v>0.15884276999999999</v>
      </c>
      <c r="Q121" s="127"/>
      <c r="R121" s="127"/>
      <c r="S121" s="127"/>
    </row>
    <row r="122" spans="1:19" hidden="1" outlineLevel="1">
      <c r="A122" s="9">
        <v>43922</v>
      </c>
      <c r="B122" s="127">
        <v>4861.3898113799996</v>
      </c>
      <c r="C122" s="127">
        <v>7.5902919999999999E-2</v>
      </c>
      <c r="D122" s="127">
        <v>0</v>
      </c>
      <c r="E122" s="127">
        <v>7.5902919999999999E-2</v>
      </c>
      <c r="F122" s="127">
        <v>0</v>
      </c>
      <c r="G122" s="127">
        <v>0</v>
      </c>
      <c r="H122" s="127">
        <v>0</v>
      </c>
      <c r="I122" s="127">
        <v>2547.7701664800002</v>
      </c>
      <c r="J122" s="127">
        <v>4.1767433499999997</v>
      </c>
      <c r="K122" s="127">
        <v>2543.5934231299998</v>
      </c>
      <c r="L122" s="127">
        <v>2313.54374198</v>
      </c>
      <c r="M122" s="127">
        <v>2304.06849496</v>
      </c>
      <c r="N122" s="127">
        <v>9.4752470199999994</v>
      </c>
      <c r="O122" s="127">
        <v>0</v>
      </c>
      <c r="P122" s="127">
        <v>0.13766572999999999</v>
      </c>
      <c r="Q122" s="127"/>
      <c r="R122" s="127"/>
      <c r="S122" s="127"/>
    </row>
    <row r="123" spans="1:19" hidden="1" outlineLevel="1">
      <c r="A123" s="9">
        <v>43952</v>
      </c>
      <c r="B123" s="127">
        <v>4853.8785827800002</v>
      </c>
      <c r="C123" s="127">
        <v>7.7364710000000003E-2</v>
      </c>
      <c r="D123" s="127">
        <v>0</v>
      </c>
      <c r="E123" s="127">
        <v>7.7364710000000003E-2</v>
      </c>
      <c r="F123" s="127">
        <v>0</v>
      </c>
      <c r="G123" s="127">
        <v>0</v>
      </c>
      <c r="H123" s="127">
        <v>0</v>
      </c>
      <c r="I123" s="127">
        <v>2540.1801468399999</v>
      </c>
      <c r="J123" s="127">
        <v>3.9966498000000001</v>
      </c>
      <c r="K123" s="127">
        <v>2536.18349704</v>
      </c>
      <c r="L123" s="127">
        <v>2313.6210712299999</v>
      </c>
      <c r="M123" s="127">
        <v>2303.6023610100001</v>
      </c>
      <c r="N123" s="127">
        <v>10.018710220000001</v>
      </c>
      <c r="O123" s="127">
        <v>0</v>
      </c>
      <c r="P123" s="127">
        <v>0.13884716999999999</v>
      </c>
      <c r="Q123" s="127"/>
      <c r="R123" s="127"/>
      <c r="S123" s="127"/>
    </row>
    <row r="124" spans="1:19" hidden="1" outlineLevel="1">
      <c r="A124" s="9">
        <v>43983</v>
      </c>
      <c r="B124" s="127">
        <v>4834.4393302799999</v>
      </c>
      <c r="C124" s="127">
        <v>0.22714588999999999</v>
      </c>
      <c r="D124" s="127">
        <v>0.15</v>
      </c>
      <c r="E124" s="127">
        <v>7.7145889999999995E-2</v>
      </c>
      <c r="F124" s="127">
        <v>0</v>
      </c>
      <c r="G124" s="127">
        <v>0</v>
      </c>
      <c r="H124" s="127">
        <v>0</v>
      </c>
      <c r="I124" s="127">
        <v>2496.7098357099999</v>
      </c>
      <c r="J124" s="127">
        <v>3.7230509199999999</v>
      </c>
      <c r="K124" s="127">
        <v>2492.98678479</v>
      </c>
      <c r="L124" s="127">
        <v>2337.5023486800001</v>
      </c>
      <c r="M124" s="127">
        <v>2327.12966061</v>
      </c>
      <c r="N124" s="127">
        <v>10.372688070000001</v>
      </c>
      <c r="O124" s="127">
        <v>0</v>
      </c>
      <c r="P124" s="127">
        <v>0.13682443999999999</v>
      </c>
      <c r="Q124" s="127"/>
      <c r="R124" s="127"/>
      <c r="S124" s="127"/>
    </row>
    <row r="125" spans="1:19" hidden="1" outlineLevel="1">
      <c r="A125" s="9">
        <v>44013</v>
      </c>
      <c r="B125" s="127">
        <v>4877.6858812600003</v>
      </c>
      <c r="C125" s="127">
        <v>0.17491091</v>
      </c>
      <c r="D125" s="127">
        <v>0.1</v>
      </c>
      <c r="E125" s="127">
        <v>7.4910909999999997E-2</v>
      </c>
      <c r="F125" s="127">
        <v>0</v>
      </c>
      <c r="G125" s="127">
        <v>0</v>
      </c>
      <c r="H125" s="127">
        <v>0</v>
      </c>
      <c r="I125" s="127">
        <v>2515.2433316699999</v>
      </c>
      <c r="J125" s="127">
        <v>5.44597452</v>
      </c>
      <c r="K125" s="127">
        <v>2509.7973571500002</v>
      </c>
      <c r="L125" s="127">
        <v>2362.2676386799999</v>
      </c>
      <c r="M125" s="127">
        <v>2351.8881797399999</v>
      </c>
      <c r="N125" s="127">
        <v>10.379458939999999</v>
      </c>
      <c r="O125" s="127">
        <v>0</v>
      </c>
      <c r="P125" s="127">
        <v>0.13035917999999999</v>
      </c>
      <c r="Q125" s="127"/>
      <c r="R125" s="127"/>
      <c r="S125" s="127"/>
    </row>
    <row r="126" spans="1:19" hidden="1" outlineLevel="1">
      <c r="A126" s="9">
        <v>44044</v>
      </c>
      <c r="B126" s="127">
        <v>5060.3659928300003</v>
      </c>
      <c r="C126" s="127">
        <v>0.1623966</v>
      </c>
      <c r="D126" s="127">
        <v>0.05</v>
      </c>
      <c r="E126" s="127">
        <v>0.1123966</v>
      </c>
      <c r="F126" s="127">
        <v>0</v>
      </c>
      <c r="G126" s="127">
        <v>0</v>
      </c>
      <c r="H126" s="127">
        <v>0</v>
      </c>
      <c r="I126" s="127">
        <v>2633.18675519</v>
      </c>
      <c r="J126" s="127">
        <v>5.1447152599999999</v>
      </c>
      <c r="K126" s="127">
        <v>2628.0420399300001</v>
      </c>
      <c r="L126" s="127">
        <v>2427.0168410400001</v>
      </c>
      <c r="M126" s="127">
        <v>2416.49297497</v>
      </c>
      <c r="N126" s="127">
        <v>10.52386607</v>
      </c>
      <c r="O126" s="127">
        <v>0</v>
      </c>
      <c r="P126" s="127">
        <v>0.12170006999999999</v>
      </c>
      <c r="Q126" s="127"/>
      <c r="R126" s="127"/>
      <c r="S126" s="127"/>
    </row>
    <row r="127" spans="1:19" hidden="1" outlineLevel="1">
      <c r="A127" s="9">
        <v>44075</v>
      </c>
      <c r="B127" s="127">
        <v>5090.5983738000004</v>
      </c>
      <c r="C127" s="127">
        <v>7.0952500000000002E-2</v>
      </c>
      <c r="D127" s="127">
        <v>0</v>
      </c>
      <c r="E127" s="127">
        <v>7.0952500000000002E-2</v>
      </c>
      <c r="F127" s="127">
        <v>0</v>
      </c>
      <c r="G127" s="127">
        <v>0</v>
      </c>
      <c r="H127" s="127">
        <v>0</v>
      </c>
      <c r="I127" s="127">
        <v>2669.2592817899999</v>
      </c>
      <c r="J127" s="127">
        <v>4.3030731900000001</v>
      </c>
      <c r="K127" s="127">
        <v>2664.9562086000001</v>
      </c>
      <c r="L127" s="127">
        <v>2421.2681395099999</v>
      </c>
      <c r="M127" s="127">
        <v>2410.7406209300002</v>
      </c>
      <c r="N127" s="127">
        <v>10.527518580000001</v>
      </c>
      <c r="O127" s="127">
        <v>0</v>
      </c>
      <c r="P127" s="127">
        <v>0.16522658000000001</v>
      </c>
      <c r="Q127" s="127"/>
      <c r="R127" s="127"/>
      <c r="S127" s="127"/>
    </row>
    <row r="128" spans="1:19" hidden="1" outlineLevel="1">
      <c r="A128" s="9">
        <v>44105</v>
      </c>
      <c r="B128" s="127">
        <v>4994.18529597</v>
      </c>
      <c r="C128" s="127">
        <v>8.1529690000000002E-2</v>
      </c>
      <c r="D128" s="127">
        <v>0</v>
      </c>
      <c r="E128" s="127">
        <v>8.1529690000000002E-2</v>
      </c>
      <c r="F128" s="127">
        <v>0</v>
      </c>
      <c r="G128" s="127">
        <v>0</v>
      </c>
      <c r="H128" s="127">
        <v>0</v>
      </c>
      <c r="I128" s="127">
        <v>2629.7148947999999</v>
      </c>
      <c r="J128" s="127">
        <v>4.6763822099999999</v>
      </c>
      <c r="K128" s="127">
        <v>2625.0385125900002</v>
      </c>
      <c r="L128" s="127">
        <v>2364.38887148</v>
      </c>
      <c r="M128" s="127">
        <v>2351.1934234800001</v>
      </c>
      <c r="N128" s="127">
        <v>13.195448000000001</v>
      </c>
      <c r="O128" s="127">
        <v>0</v>
      </c>
      <c r="P128" s="127">
        <v>0.13538960999999999</v>
      </c>
      <c r="Q128" s="127"/>
      <c r="R128" s="127"/>
      <c r="S128" s="127"/>
    </row>
    <row r="129" spans="1:19" hidden="1" outlineLevel="1">
      <c r="A129" s="9">
        <v>44136</v>
      </c>
      <c r="B129" s="127">
        <v>5128.2005290099996</v>
      </c>
      <c r="C129" s="127">
        <v>0.13365308000000001</v>
      </c>
      <c r="D129" s="127">
        <v>0</v>
      </c>
      <c r="E129" s="127">
        <v>0.13365308000000001</v>
      </c>
      <c r="F129" s="127">
        <v>0</v>
      </c>
      <c r="G129" s="127">
        <v>0</v>
      </c>
      <c r="H129" s="127">
        <v>0</v>
      </c>
      <c r="I129" s="127">
        <v>2806.6241271399999</v>
      </c>
      <c r="J129" s="127">
        <v>4.2636433199999999</v>
      </c>
      <c r="K129" s="127">
        <v>2802.3604838199999</v>
      </c>
      <c r="L129" s="127">
        <v>2321.4427487900002</v>
      </c>
      <c r="M129" s="127">
        <v>2308.4894258200002</v>
      </c>
      <c r="N129" s="127">
        <v>12.95332297</v>
      </c>
      <c r="O129" s="127">
        <v>0</v>
      </c>
      <c r="P129" s="127">
        <v>0.13128513</v>
      </c>
      <c r="Q129" s="127"/>
      <c r="R129" s="127"/>
      <c r="S129" s="127"/>
    </row>
    <row r="130" spans="1:19" hidden="1" outlineLevel="1">
      <c r="A130" s="9">
        <v>44166</v>
      </c>
      <c r="B130" s="127">
        <v>4967.5005600599998</v>
      </c>
      <c r="C130" s="127">
        <v>1.255061E-2</v>
      </c>
      <c r="D130" s="127">
        <v>0</v>
      </c>
      <c r="E130" s="127">
        <v>1.255061E-2</v>
      </c>
      <c r="F130" s="127">
        <v>0</v>
      </c>
      <c r="G130" s="127">
        <v>0</v>
      </c>
      <c r="H130" s="127">
        <v>0</v>
      </c>
      <c r="I130" s="127">
        <v>2689.3373533700001</v>
      </c>
      <c r="J130" s="127">
        <v>3.8780325800000002</v>
      </c>
      <c r="K130" s="127">
        <v>2685.4593207900002</v>
      </c>
      <c r="L130" s="127">
        <v>2278.1506560799999</v>
      </c>
      <c r="M130" s="127">
        <v>2271.7701533200002</v>
      </c>
      <c r="N130" s="127">
        <v>6.3805027599999997</v>
      </c>
      <c r="O130" s="127">
        <v>0</v>
      </c>
      <c r="P130" s="127">
        <v>9.6879430000000002E-2</v>
      </c>
      <c r="Q130" s="127"/>
      <c r="R130" s="127"/>
      <c r="S130" s="127"/>
    </row>
    <row r="131" spans="1:19" hidden="1" outlineLevel="1">
      <c r="A131" s="9">
        <v>44197</v>
      </c>
      <c r="B131" s="127">
        <v>4816.2203801200003</v>
      </c>
      <c r="C131" s="127">
        <v>7.0530000000000004E-5</v>
      </c>
      <c r="D131" s="127">
        <v>0</v>
      </c>
      <c r="E131" s="127">
        <v>7.0530000000000004E-5</v>
      </c>
      <c r="F131" s="127">
        <v>0</v>
      </c>
      <c r="G131" s="127">
        <v>0</v>
      </c>
      <c r="H131" s="127">
        <v>0</v>
      </c>
      <c r="I131" s="127">
        <v>2524.4113980500001</v>
      </c>
      <c r="J131" s="127">
        <v>4.6641747499999999</v>
      </c>
      <c r="K131" s="127">
        <v>2519.7472232999999</v>
      </c>
      <c r="L131" s="127">
        <v>2291.8089115399998</v>
      </c>
      <c r="M131" s="127">
        <v>2285.8020897299998</v>
      </c>
      <c r="N131" s="127">
        <v>6.0068218099999999</v>
      </c>
      <c r="O131" s="127">
        <v>0</v>
      </c>
      <c r="P131" s="127">
        <v>9.1487799999999994E-2</v>
      </c>
      <c r="Q131" s="127"/>
      <c r="R131" s="127"/>
      <c r="S131" s="127"/>
    </row>
    <row r="132" spans="1:19" hidden="1" outlineLevel="1">
      <c r="A132" s="9">
        <v>44228</v>
      </c>
      <c r="B132" s="127">
        <v>4854.7891592899996</v>
      </c>
      <c r="C132" s="127">
        <v>7.2440000000000004E-5</v>
      </c>
      <c r="D132" s="127">
        <v>0</v>
      </c>
      <c r="E132" s="127">
        <v>7.2440000000000004E-5</v>
      </c>
      <c r="F132" s="127">
        <v>0</v>
      </c>
      <c r="G132" s="127">
        <v>0</v>
      </c>
      <c r="H132" s="127">
        <v>0</v>
      </c>
      <c r="I132" s="127">
        <v>2562.8504907400002</v>
      </c>
      <c r="J132" s="127">
        <v>4.6796381800000004</v>
      </c>
      <c r="K132" s="127">
        <v>2558.1708525600002</v>
      </c>
      <c r="L132" s="127">
        <v>2291.9385961100002</v>
      </c>
      <c r="M132" s="127">
        <v>2286.1405676700001</v>
      </c>
      <c r="N132" s="127">
        <v>5.7980284400000004</v>
      </c>
      <c r="O132" s="127">
        <v>0</v>
      </c>
      <c r="P132" s="127">
        <v>4.0128869999999997E-2</v>
      </c>
      <c r="Q132" s="127"/>
      <c r="R132" s="127"/>
      <c r="S132" s="127"/>
    </row>
    <row r="133" spans="1:19" hidden="1" outlineLevel="1">
      <c r="A133" s="9">
        <v>44256</v>
      </c>
      <c r="B133" s="127">
        <v>4960.7105676299998</v>
      </c>
      <c r="C133" s="127">
        <v>2.1990000000000001E-5</v>
      </c>
      <c r="D133" s="127">
        <v>0</v>
      </c>
      <c r="E133" s="127">
        <v>2.1990000000000001E-5</v>
      </c>
      <c r="F133" s="127">
        <v>0</v>
      </c>
      <c r="G133" s="127">
        <v>0</v>
      </c>
      <c r="H133" s="127">
        <v>0</v>
      </c>
      <c r="I133" s="127">
        <v>2599.5469688600001</v>
      </c>
      <c r="J133" s="127">
        <v>3.8064688900000001</v>
      </c>
      <c r="K133" s="127">
        <v>2595.7404999700002</v>
      </c>
      <c r="L133" s="127">
        <v>2361.1635767799999</v>
      </c>
      <c r="M133" s="127">
        <v>2355.4813046099998</v>
      </c>
      <c r="N133" s="127">
        <v>5.6822721700000001</v>
      </c>
      <c r="O133" s="127">
        <v>0</v>
      </c>
      <c r="P133" s="127">
        <v>5.3704839999999997E-2</v>
      </c>
      <c r="Q133" s="127"/>
      <c r="R133" s="127"/>
      <c r="S133" s="127"/>
    </row>
    <row r="134" spans="1:19" hidden="1" outlineLevel="1">
      <c r="A134" s="9">
        <v>44287</v>
      </c>
      <c r="B134" s="127">
        <v>5233.2748337800003</v>
      </c>
      <c r="C134" s="127">
        <v>2.2629999999999998E-5</v>
      </c>
      <c r="D134" s="127">
        <v>0</v>
      </c>
      <c r="E134" s="127">
        <v>2.2629999999999998E-5</v>
      </c>
      <c r="F134" s="127">
        <v>0</v>
      </c>
      <c r="G134" s="127">
        <v>0</v>
      </c>
      <c r="H134" s="127">
        <v>0</v>
      </c>
      <c r="I134" s="127">
        <v>2844.4732999399998</v>
      </c>
      <c r="J134" s="127">
        <v>3.8418485000000002</v>
      </c>
      <c r="K134" s="127">
        <v>2840.6314514400001</v>
      </c>
      <c r="L134" s="127">
        <v>2388.8015112100002</v>
      </c>
      <c r="M134" s="127">
        <v>2383.29244049</v>
      </c>
      <c r="N134" s="127">
        <v>5.5090707200000004</v>
      </c>
      <c r="O134" s="127">
        <v>0</v>
      </c>
      <c r="P134" s="127">
        <v>5.7140829999999997E-2</v>
      </c>
      <c r="Q134" s="127"/>
      <c r="R134" s="127"/>
      <c r="S134" s="127"/>
    </row>
    <row r="135" spans="1:19" hidden="1" outlineLevel="1">
      <c r="A135" s="9">
        <v>44317</v>
      </c>
      <c r="B135" s="127">
        <v>5621.7124659000001</v>
      </c>
      <c r="C135" s="127">
        <v>3.8337000000000001E-4</v>
      </c>
      <c r="D135" s="127">
        <v>0</v>
      </c>
      <c r="E135" s="127">
        <v>3.8337000000000001E-4</v>
      </c>
      <c r="F135" s="127">
        <v>0</v>
      </c>
      <c r="G135" s="127">
        <v>0</v>
      </c>
      <c r="H135" s="127">
        <v>0</v>
      </c>
      <c r="I135" s="127">
        <v>3138.98656613</v>
      </c>
      <c r="J135" s="127">
        <v>4.4869897300000003</v>
      </c>
      <c r="K135" s="127">
        <v>3134.4995764</v>
      </c>
      <c r="L135" s="127">
        <v>2482.7255163999998</v>
      </c>
      <c r="M135" s="127">
        <v>2473.8579199800001</v>
      </c>
      <c r="N135" s="127">
        <v>8.8675964199999999</v>
      </c>
      <c r="O135" s="127">
        <v>0</v>
      </c>
      <c r="P135" s="127">
        <v>5.7930389999999998E-2</v>
      </c>
      <c r="Q135" s="127"/>
      <c r="R135" s="127"/>
      <c r="S135" s="127"/>
    </row>
    <row r="136" spans="1:19" hidden="1" outlineLevel="1">
      <c r="A136" s="9">
        <v>44348</v>
      </c>
      <c r="B136" s="127">
        <v>5730.2077514800003</v>
      </c>
      <c r="C136" s="127">
        <v>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3184.7078235899999</v>
      </c>
      <c r="J136" s="127">
        <v>3.5487738800000002</v>
      </c>
      <c r="K136" s="127">
        <v>3181.1590497100001</v>
      </c>
      <c r="L136" s="127">
        <v>2545.49992789</v>
      </c>
      <c r="M136" s="127">
        <v>2536.9644743399999</v>
      </c>
      <c r="N136" s="127">
        <v>8.5354535499999997</v>
      </c>
      <c r="O136" s="127">
        <v>0</v>
      </c>
      <c r="P136" s="127">
        <v>2.8015020000000002E-2</v>
      </c>
      <c r="Q136" s="127"/>
      <c r="R136" s="127"/>
      <c r="S136" s="127"/>
    </row>
    <row r="137" spans="1:19" hidden="1" outlineLevel="1">
      <c r="A137" s="9">
        <v>44378</v>
      </c>
      <c r="B137" s="127">
        <v>5955.5199969200003</v>
      </c>
      <c r="C137" s="127">
        <v>0</v>
      </c>
      <c r="D137" s="127">
        <v>0</v>
      </c>
      <c r="E137" s="127">
        <v>0</v>
      </c>
      <c r="F137" s="127">
        <v>0</v>
      </c>
      <c r="G137" s="127">
        <v>0</v>
      </c>
      <c r="H137" s="127">
        <v>0</v>
      </c>
      <c r="I137" s="127">
        <v>3332.62670948</v>
      </c>
      <c r="J137" s="127">
        <v>3.1843659199999998</v>
      </c>
      <c r="K137" s="127">
        <v>3329.4423435600002</v>
      </c>
      <c r="L137" s="127">
        <v>2622.8932874400002</v>
      </c>
      <c r="M137" s="127">
        <v>2614.1279332700001</v>
      </c>
      <c r="N137" s="127">
        <v>8.7653541700000002</v>
      </c>
      <c r="O137" s="127">
        <v>0</v>
      </c>
      <c r="P137" s="127">
        <v>4.4102290000000002E-2</v>
      </c>
      <c r="Q137" s="127"/>
      <c r="R137" s="127"/>
      <c r="S137" s="127"/>
    </row>
    <row r="138" spans="1:19" hidden="1" outlineLevel="1">
      <c r="A138" s="9">
        <v>44409</v>
      </c>
      <c r="B138" s="127">
        <v>6182.7067889199998</v>
      </c>
      <c r="C138" s="127">
        <v>0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3447.6606610200001</v>
      </c>
      <c r="J138" s="127">
        <v>3.6178290899999999</v>
      </c>
      <c r="K138" s="127">
        <v>3444.0428319299999</v>
      </c>
      <c r="L138" s="127">
        <v>2735.0461279000001</v>
      </c>
      <c r="M138" s="127">
        <v>2725.69328778</v>
      </c>
      <c r="N138" s="127">
        <v>9.3528401199999998</v>
      </c>
      <c r="O138" s="127">
        <v>0</v>
      </c>
      <c r="P138" s="127">
        <v>2.6058000000000001E-2</v>
      </c>
      <c r="Q138" s="127"/>
      <c r="R138" s="127"/>
      <c r="S138" s="127"/>
    </row>
    <row r="139" spans="1:19" hidden="1" outlineLevel="1">
      <c r="A139" s="9">
        <v>44440</v>
      </c>
      <c r="B139" s="127">
        <v>6361.0699359700002</v>
      </c>
      <c r="C139" s="127">
        <v>0</v>
      </c>
      <c r="D139" s="127">
        <v>0</v>
      </c>
      <c r="E139" s="127">
        <v>0</v>
      </c>
      <c r="F139" s="127">
        <v>0</v>
      </c>
      <c r="G139" s="127">
        <v>0</v>
      </c>
      <c r="H139" s="127">
        <v>0</v>
      </c>
      <c r="I139" s="127">
        <v>3584.28021076</v>
      </c>
      <c r="J139" s="127">
        <v>2.6434476400000002</v>
      </c>
      <c r="K139" s="127">
        <v>3581.6367631200001</v>
      </c>
      <c r="L139" s="127">
        <v>2776.7897252100001</v>
      </c>
      <c r="M139" s="127">
        <v>2766.3607308199998</v>
      </c>
      <c r="N139" s="127">
        <v>10.42899439</v>
      </c>
      <c r="O139" s="127">
        <v>0</v>
      </c>
      <c r="P139" s="127">
        <v>3.6715690000000002E-2</v>
      </c>
      <c r="Q139" s="127"/>
      <c r="R139" s="127"/>
      <c r="S139" s="127"/>
    </row>
    <row r="140" spans="1:19" hidden="1" outlineLevel="1">
      <c r="A140" s="9">
        <v>44470</v>
      </c>
      <c r="B140" s="127">
        <v>6266.5525134999998</v>
      </c>
      <c r="C140" s="127">
        <v>0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3477.6727387400001</v>
      </c>
      <c r="J140" s="127">
        <v>2.21214713</v>
      </c>
      <c r="K140" s="127">
        <v>3475.4605916099999</v>
      </c>
      <c r="L140" s="127">
        <v>2788.8797747600001</v>
      </c>
      <c r="M140" s="127">
        <v>2778.2818009600001</v>
      </c>
      <c r="N140" s="127">
        <v>10.5979738</v>
      </c>
      <c r="O140" s="127">
        <v>0</v>
      </c>
      <c r="P140" s="127">
        <v>5.5605189999999999E-2</v>
      </c>
      <c r="Q140" s="127"/>
      <c r="R140" s="127"/>
      <c r="S140" s="127"/>
    </row>
    <row r="141" spans="1:19" hidden="1" outlineLevel="1">
      <c r="A141" s="9">
        <v>44501</v>
      </c>
      <c r="B141" s="127">
        <v>6371.1283239200002</v>
      </c>
      <c r="C141" s="127">
        <v>0</v>
      </c>
      <c r="D141" s="127">
        <v>0</v>
      </c>
      <c r="E141" s="127">
        <v>0</v>
      </c>
      <c r="F141" s="127">
        <v>0</v>
      </c>
      <c r="G141" s="127">
        <v>0</v>
      </c>
      <c r="H141" s="127">
        <v>0</v>
      </c>
      <c r="I141" s="127">
        <v>3512.1870509300002</v>
      </c>
      <c r="J141" s="127">
        <v>2.56167035</v>
      </c>
      <c r="K141" s="127">
        <v>3509.6253805800002</v>
      </c>
      <c r="L141" s="127">
        <v>2858.94127299</v>
      </c>
      <c r="M141" s="127">
        <v>2848.3465215000001</v>
      </c>
      <c r="N141" s="127">
        <v>10.59475149</v>
      </c>
      <c r="O141" s="127">
        <v>0</v>
      </c>
      <c r="P141" s="127">
        <v>4.763071E-2</v>
      </c>
      <c r="Q141" s="127"/>
      <c r="R141" s="127"/>
      <c r="S141" s="127"/>
    </row>
    <row r="142" spans="1:19" hidden="1" outlineLevel="1">
      <c r="A142" s="9">
        <v>44531</v>
      </c>
      <c r="B142" s="127">
        <v>6426.6082964699999</v>
      </c>
      <c r="C142" s="127">
        <v>0</v>
      </c>
      <c r="D142" s="127">
        <v>0</v>
      </c>
      <c r="E142" s="127">
        <v>0</v>
      </c>
      <c r="F142" s="127">
        <v>0</v>
      </c>
      <c r="G142" s="127">
        <v>0</v>
      </c>
      <c r="H142" s="127">
        <v>0</v>
      </c>
      <c r="I142" s="127">
        <v>3524.3891626499999</v>
      </c>
      <c r="J142" s="127">
        <v>2.4082744300000001</v>
      </c>
      <c r="K142" s="127">
        <v>3521.98088822</v>
      </c>
      <c r="L142" s="127">
        <v>2902.21913382</v>
      </c>
      <c r="M142" s="127">
        <v>2891.8805871300001</v>
      </c>
      <c r="N142" s="127">
        <v>10.338546689999999</v>
      </c>
      <c r="O142" s="127">
        <v>0</v>
      </c>
      <c r="P142" s="127">
        <v>4.67213E-2</v>
      </c>
      <c r="Q142" s="127"/>
      <c r="R142" s="127"/>
      <c r="S142" s="127"/>
    </row>
    <row r="143" spans="1:19" hidden="1" outlineLevel="1">
      <c r="A143" s="9">
        <v>44562</v>
      </c>
      <c r="B143" s="127">
        <v>6622.5026438000004</v>
      </c>
      <c r="C143" s="127">
        <v>0</v>
      </c>
      <c r="D143" s="127">
        <v>0</v>
      </c>
      <c r="E143" s="127">
        <v>0</v>
      </c>
      <c r="F143" s="127">
        <v>0</v>
      </c>
      <c r="G143" s="127">
        <v>0</v>
      </c>
      <c r="H143" s="127">
        <v>0</v>
      </c>
      <c r="I143" s="127">
        <v>3612.0003143399999</v>
      </c>
      <c r="J143" s="127">
        <v>2.7343748899999998</v>
      </c>
      <c r="K143" s="127">
        <v>3609.2659394500001</v>
      </c>
      <c r="L143" s="127">
        <v>3010.5023294600001</v>
      </c>
      <c r="M143" s="127">
        <v>3000.3576800699998</v>
      </c>
      <c r="N143" s="127">
        <v>10.14464939</v>
      </c>
      <c r="O143" s="127">
        <v>0</v>
      </c>
      <c r="P143" s="127">
        <v>5.1800260000000001E-2</v>
      </c>
      <c r="Q143" s="127"/>
      <c r="R143" s="127"/>
      <c r="S143" s="127"/>
    </row>
    <row r="144" spans="1:19" hidden="1" outlineLevel="1">
      <c r="A144" s="9">
        <v>44593</v>
      </c>
      <c r="B144" s="127">
        <v>6818.8482599999998</v>
      </c>
      <c r="C144" s="127">
        <v>1.3951999999999999E-4</v>
      </c>
      <c r="D144" s="127">
        <v>0</v>
      </c>
      <c r="E144" s="127">
        <v>1.3951999999999999E-4</v>
      </c>
      <c r="F144" s="127">
        <v>0</v>
      </c>
      <c r="G144" s="127">
        <v>0</v>
      </c>
      <c r="H144" s="127">
        <v>0</v>
      </c>
      <c r="I144" s="127">
        <v>3698.91396235</v>
      </c>
      <c r="J144" s="127">
        <v>1.9688924999999999</v>
      </c>
      <c r="K144" s="127">
        <v>3696.94506985</v>
      </c>
      <c r="L144" s="127">
        <v>3119.93415813</v>
      </c>
      <c r="M144" s="127">
        <v>3110.1493939000002</v>
      </c>
      <c r="N144" s="127">
        <v>9.7847642300000004</v>
      </c>
      <c r="O144" s="127">
        <v>0</v>
      </c>
      <c r="P144" s="127">
        <v>5.958281E-2</v>
      </c>
      <c r="Q144" s="127"/>
      <c r="R144" s="127"/>
      <c r="S144" s="127"/>
    </row>
    <row r="145" spans="1:19" hidden="1" outlineLevel="1">
      <c r="A145" s="9">
        <v>44621</v>
      </c>
      <c r="B145" s="127">
        <v>6762.1881143800001</v>
      </c>
      <c r="C145" s="127">
        <v>0</v>
      </c>
      <c r="D145" s="127">
        <v>0</v>
      </c>
      <c r="E145" s="127">
        <v>0</v>
      </c>
      <c r="F145" s="127">
        <v>0</v>
      </c>
      <c r="G145" s="127">
        <v>0</v>
      </c>
      <c r="H145" s="127">
        <v>0</v>
      </c>
      <c r="I145" s="127">
        <v>3709.2568715100001</v>
      </c>
      <c r="J145" s="127">
        <v>1.9588804099999999</v>
      </c>
      <c r="K145" s="127">
        <v>3707.2979911000002</v>
      </c>
      <c r="L145" s="127">
        <v>3052.93124287</v>
      </c>
      <c r="M145" s="127">
        <v>3043.1261093799999</v>
      </c>
      <c r="N145" s="127">
        <v>9.8051334899999993</v>
      </c>
      <c r="O145" s="127">
        <v>0</v>
      </c>
      <c r="P145" s="127">
        <v>5.9243869999999997E-2</v>
      </c>
      <c r="Q145" s="127"/>
      <c r="R145" s="127"/>
      <c r="S145" s="127"/>
    </row>
    <row r="146" spans="1:19" hidden="1" outlineLevel="1">
      <c r="A146" s="9">
        <v>44652</v>
      </c>
      <c r="B146" s="127">
        <v>7198.2360349099999</v>
      </c>
      <c r="C146" s="127">
        <v>0</v>
      </c>
      <c r="D146" s="127">
        <v>0</v>
      </c>
      <c r="E146" s="127">
        <v>0</v>
      </c>
      <c r="F146" s="127">
        <v>0</v>
      </c>
      <c r="G146" s="127">
        <v>0</v>
      </c>
      <c r="H146" s="127">
        <v>0</v>
      </c>
      <c r="I146" s="127">
        <v>4197.1182786899999</v>
      </c>
      <c r="J146" s="127">
        <v>1.31189172</v>
      </c>
      <c r="K146" s="127">
        <v>4195.8063869699999</v>
      </c>
      <c r="L146" s="127">
        <v>3001.11775622</v>
      </c>
      <c r="M146" s="127">
        <v>2991.6748735900001</v>
      </c>
      <c r="N146" s="127">
        <v>9.4428826299999997</v>
      </c>
      <c r="O146" s="127">
        <v>0</v>
      </c>
      <c r="P146" s="127">
        <v>5.984192E-2</v>
      </c>
      <c r="Q146" s="127"/>
      <c r="R146" s="127"/>
      <c r="S146" s="127"/>
    </row>
    <row r="147" spans="1:19" hidden="1" outlineLevel="1">
      <c r="A147" s="9">
        <v>44682</v>
      </c>
      <c r="B147" s="127">
        <v>7499.0161140500004</v>
      </c>
      <c r="C147" s="127">
        <v>0</v>
      </c>
      <c r="D147" s="127">
        <v>0</v>
      </c>
      <c r="E147" s="127">
        <v>0</v>
      </c>
      <c r="F147" s="127">
        <v>0</v>
      </c>
      <c r="G147" s="127">
        <v>0</v>
      </c>
      <c r="H147" s="127">
        <v>0</v>
      </c>
      <c r="I147" s="127">
        <v>4583.6487942200001</v>
      </c>
      <c r="J147" s="127">
        <v>3.4409295000000002</v>
      </c>
      <c r="K147" s="127">
        <v>4580.2078647199996</v>
      </c>
      <c r="L147" s="127">
        <v>2915.3673198299998</v>
      </c>
      <c r="M147" s="127">
        <v>2906.0541508699998</v>
      </c>
      <c r="N147" s="127">
        <v>9.3131689600000005</v>
      </c>
      <c r="O147" s="127">
        <v>0</v>
      </c>
      <c r="P147" s="127">
        <v>6.0612520000000003E-2</v>
      </c>
      <c r="Q147" s="127"/>
      <c r="R147" s="127"/>
      <c r="S147" s="127"/>
    </row>
    <row r="148" spans="1:19" hidden="1" outlineLevel="1">
      <c r="A148" s="9">
        <v>44713</v>
      </c>
      <c r="B148" s="127">
        <v>7550.47915758</v>
      </c>
      <c r="C148" s="127">
        <v>0</v>
      </c>
      <c r="D148" s="127">
        <v>0</v>
      </c>
      <c r="E148" s="127">
        <v>0</v>
      </c>
      <c r="F148" s="127">
        <v>0</v>
      </c>
      <c r="G148" s="127">
        <v>0</v>
      </c>
      <c r="H148" s="127">
        <v>0</v>
      </c>
      <c r="I148" s="127">
        <v>4721.3919185300001</v>
      </c>
      <c r="J148" s="127">
        <v>3.5730710299999999</v>
      </c>
      <c r="K148" s="127">
        <v>4717.8188474999997</v>
      </c>
      <c r="L148" s="127">
        <v>2829.0872390499999</v>
      </c>
      <c r="M148" s="127">
        <v>2819.9254770699999</v>
      </c>
      <c r="N148" s="127">
        <v>9.1617619799999996</v>
      </c>
      <c r="O148" s="127">
        <v>0</v>
      </c>
      <c r="P148" s="127">
        <v>6.1332629999999999E-2</v>
      </c>
      <c r="Q148" s="127"/>
      <c r="R148" s="127"/>
      <c r="S148" s="127"/>
    </row>
    <row r="149" spans="1:19" hidden="1" outlineLevel="1">
      <c r="A149" s="9">
        <v>44743</v>
      </c>
      <c r="B149" s="127">
        <v>7700.5537622100001</v>
      </c>
      <c r="C149" s="127">
        <v>0</v>
      </c>
      <c r="D149" s="127">
        <v>0</v>
      </c>
      <c r="E149" s="127">
        <v>0</v>
      </c>
      <c r="F149" s="127">
        <v>0</v>
      </c>
      <c r="G149" s="127">
        <v>0</v>
      </c>
      <c r="H149" s="127">
        <v>0</v>
      </c>
      <c r="I149" s="127">
        <v>4929.0000936400002</v>
      </c>
      <c r="J149" s="127">
        <v>3.2378874199999998</v>
      </c>
      <c r="K149" s="127">
        <v>4925.7622062199998</v>
      </c>
      <c r="L149" s="127">
        <v>2771.5536685699999</v>
      </c>
      <c r="M149" s="127">
        <v>2762.4843942299999</v>
      </c>
      <c r="N149" s="127">
        <v>9.0692743399999998</v>
      </c>
      <c r="O149" s="127">
        <v>0</v>
      </c>
      <c r="P149" s="127">
        <v>5.0308989999999998E-2</v>
      </c>
      <c r="Q149" s="127"/>
      <c r="R149" s="127"/>
      <c r="S149" s="127"/>
    </row>
    <row r="150" spans="1:19" hidden="1" outlineLevel="1">
      <c r="A150" s="9">
        <v>44774</v>
      </c>
      <c r="B150" s="127">
        <v>7750.0663699799998</v>
      </c>
      <c r="C150" s="127">
        <v>0</v>
      </c>
      <c r="D150" s="127">
        <v>0</v>
      </c>
      <c r="E150" s="127">
        <v>0</v>
      </c>
      <c r="F150" s="127">
        <v>0</v>
      </c>
      <c r="G150" s="127">
        <v>0</v>
      </c>
      <c r="H150" s="127">
        <v>0</v>
      </c>
      <c r="I150" s="127">
        <v>5001.9428516400003</v>
      </c>
      <c r="J150" s="127">
        <v>3.1894364500000001</v>
      </c>
      <c r="K150" s="127">
        <v>4998.7534151899999</v>
      </c>
      <c r="L150" s="127">
        <v>2748.1235183399999</v>
      </c>
      <c r="M150" s="127">
        <v>2739.1520766899998</v>
      </c>
      <c r="N150" s="127">
        <v>8.9714416499999992</v>
      </c>
      <c r="O150" s="127">
        <v>0</v>
      </c>
      <c r="P150" s="127">
        <v>4.5701199999999997E-2</v>
      </c>
      <c r="Q150" s="127"/>
      <c r="R150" s="127"/>
      <c r="S150" s="127"/>
    </row>
    <row r="151" spans="1:19" hidden="1" outlineLevel="1">
      <c r="A151" s="9">
        <v>44805</v>
      </c>
      <c r="B151" s="127">
        <v>7752.6595654700004</v>
      </c>
      <c r="C151" s="127">
        <v>0</v>
      </c>
      <c r="D151" s="127">
        <v>0</v>
      </c>
      <c r="E151" s="127">
        <v>0</v>
      </c>
      <c r="F151" s="127">
        <v>0</v>
      </c>
      <c r="G151" s="127">
        <v>0</v>
      </c>
      <c r="H151" s="127">
        <v>0</v>
      </c>
      <c r="I151" s="127">
        <v>5038.6246418700002</v>
      </c>
      <c r="J151" s="127">
        <v>3.2679016700000001</v>
      </c>
      <c r="K151" s="127">
        <v>5035.3567401999999</v>
      </c>
      <c r="L151" s="127">
        <v>2714.0349236000002</v>
      </c>
      <c r="M151" s="127">
        <v>2705.1845299900001</v>
      </c>
      <c r="N151" s="127">
        <v>8.8503936099999994</v>
      </c>
      <c r="O151" s="127">
        <v>0</v>
      </c>
      <c r="P151" s="127">
        <v>4.3733000000000001E-2</v>
      </c>
      <c r="Q151" s="127"/>
      <c r="R151" s="127"/>
      <c r="S151" s="127"/>
    </row>
    <row r="152" spans="1:19" hidden="1" outlineLevel="1">
      <c r="A152" s="9">
        <v>44835</v>
      </c>
      <c r="B152" s="127">
        <v>7643.4212270999997</v>
      </c>
      <c r="C152" s="127">
        <v>0</v>
      </c>
      <c r="D152" s="127">
        <v>0</v>
      </c>
      <c r="E152" s="127">
        <v>0</v>
      </c>
      <c r="F152" s="127">
        <v>0</v>
      </c>
      <c r="G152" s="127">
        <v>0</v>
      </c>
      <c r="H152" s="127">
        <v>0</v>
      </c>
      <c r="I152" s="127">
        <v>4967.0738631200002</v>
      </c>
      <c r="J152" s="127">
        <v>3.0153591500000001</v>
      </c>
      <c r="K152" s="127">
        <v>4964.0585039699999</v>
      </c>
      <c r="L152" s="127">
        <v>2676.34736398</v>
      </c>
      <c r="M152" s="127">
        <v>2668.3455564999999</v>
      </c>
      <c r="N152" s="127">
        <v>8.0018074800000001</v>
      </c>
      <c r="O152" s="127">
        <v>0</v>
      </c>
      <c r="P152" s="127">
        <v>4.4254040000000001E-2</v>
      </c>
      <c r="Q152" s="127"/>
      <c r="R152" s="127"/>
      <c r="S152" s="127"/>
    </row>
    <row r="153" spans="1:19" hidden="1" outlineLevel="1">
      <c r="A153" s="9">
        <v>44866</v>
      </c>
      <c r="B153" s="127">
        <v>7574.4556861299998</v>
      </c>
      <c r="C153" s="127">
        <v>0</v>
      </c>
      <c r="D153" s="127">
        <v>0</v>
      </c>
      <c r="E153" s="127">
        <v>0</v>
      </c>
      <c r="F153" s="127">
        <v>0</v>
      </c>
      <c r="G153" s="127">
        <v>0</v>
      </c>
      <c r="H153" s="127">
        <v>0</v>
      </c>
      <c r="I153" s="127">
        <v>4918.66927717</v>
      </c>
      <c r="J153" s="127">
        <v>4.7602051799999998</v>
      </c>
      <c r="K153" s="127">
        <v>4913.9090719899996</v>
      </c>
      <c r="L153" s="127">
        <v>2655.7864089599998</v>
      </c>
      <c r="M153" s="127">
        <v>2647.9166518500001</v>
      </c>
      <c r="N153" s="127">
        <v>7.8697571100000001</v>
      </c>
      <c r="O153" s="127">
        <v>0</v>
      </c>
      <c r="P153" s="127">
        <v>4.3620060000000002E-2</v>
      </c>
      <c r="Q153" s="127"/>
      <c r="R153" s="127"/>
      <c r="S153" s="127"/>
    </row>
    <row r="154" spans="1:19" hidden="1" outlineLevel="1">
      <c r="A154" s="9">
        <v>44896</v>
      </c>
      <c r="B154" s="127">
        <v>7374.7434717899996</v>
      </c>
      <c r="C154" s="127">
        <v>0</v>
      </c>
      <c r="D154" s="127">
        <v>0</v>
      </c>
      <c r="E154" s="127">
        <v>0</v>
      </c>
      <c r="F154" s="127">
        <v>0</v>
      </c>
      <c r="G154" s="127">
        <v>0</v>
      </c>
      <c r="H154" s="127">
        <v>0</v>
      </c>
      <c r="I154" s="127">
        <v>4845.3563760200004</v>
      </c>
      <c r="J154" s="127">
        <v>11.547393599999999</v>
      </c>
      <c r="K154" s="127">
        <v>4833.8089824199997</v>
      </c>
      <c r="L154" s="127">
        <v>2529.3870957700001</v>
      </c>
      <c r="M154" s="127">
        <v>2521.6202871400001</v>
      </c>
      <c r="N154" s="127">
        <v>7.7668086299999999</v>
      </c>
      <c r="O154" s="127">
        <v>0</v>
      </c>
      <c r="P154" s="127">
        <v>4.1399560000000002E-2</v>
      </c>
      <c r="Q154" s="127"/>
      <c r="R154" s="127"/>
      <c r="S154" s="127"/>
    </row>
    <row r="155" spans="1:19" hidden="1" outlineLevel="1">
      <c r="A155" s="9">
        <v>44927</v>
      </c>
      <c r="B155" s="127">
        <v>7233.6822491499997</v>
      </c>
      <c r="C155" s="127">
        <v>0</v>
      </c>
      <c r="D155" s="127">
        <v>0</v>
      </c>
      <c r="E155" s="127">
        <v>0</v>
      </c>
      <c r="F155" s="127">
        <v>0</v>
      </c>
      <c r="G155" s="127">
        <v>0</v>
      </c>
      <c r="H155" s="127">
        <v>0</v>
      </c>
      <c r="I155" s="127">
        <v>4658.7880115300004</v>
      </c>
      <c r="J155" s="127">
        <v>11.30315974</v>
      </c>
      <c r="K155" s="127">
        <v>4647.48485179</v>
      </c>
      <c r="L155" s="127">
        <v>2574.8942376199998</v>
      </c>
      <c r="M155" s="127">
        <v>2567.2151134800001</v>
      </c>
      <c r="N155" s="127">
        <v>7.6791241399999999</v>
      </c>
      <c r="O155" s="127">
        <v>0</v>
      </c>
      <c r="P155" s="127">
        <v>4.1414100000000002E-2</v>
      </c>
      <c r="Q155" s="127"/>
      <c r="R155" s="127"/>
      <c r="S155" s="127"/>
    </row>
    <row r="156" spans="1:19" hidden="1" outlineLevel="1">
      <c r="A156" s="9">
        <v>44958</v>
      </c>
      <c r="B156" s="127">
        <v>6918.6043012</v>
      </c>
      <c r="C156" s="127">
        <v>0</v>
      </c>
      <c r="D156" s="127">
        <v>0</v>
      </c>
      <c r="E156" s="127">
        <v>0</v>
      </c>
      <c r="F156" s="127">
        <v>0</v>
      </c>
      <c r="G156" s="127">
        <v>0</v>
      </c>
      <c r="H156" s="127">
        <v>0</v>
      </c>
      <c r="I156" s="127">
        <v>4365.37516323</v>
      </c>
      <c r="J156" s="127">
        <v>10.66745062</v>
      </c>
      <c r="K156" s="127">
        <v>4354.7077126100003</v>
      </c>
      <c r="L156" s="127">
        <v>2553.22913797</v>
      </c>
      <c r="M156" s="127">
        <v>2545.7083609000001</v>
      </c>
      <c r="N156" s="127">
        <v>7.5207770700000003</v>
      </c>
      <c r="O156" s="127">
        <v>0</v>
      </c>
      <c r="P156" s="127">
        <v>3.1164870000000001E-2</v>
      </c>
      <c r="Q156" s="127"/>
      <c r="R156" s="127"/>
      <c r="S156" s="127"/>
    </row>
    <row r="157" spans="1:19" hidden="1" outlineLevel="1">
      <c r="A157" s="9">
        <v>44986</v>
      </c>
      <c r="B157" s="127">
        <v>6768.7899644099998</v>
      </c>
      <c r="C157" s="127">
        <v>0</v>
      </c>
      <c r="D157" s="127">
        <v>0</v>
      </c>
      <c r="E157" s="127">
        <v>0</v>
      </c>
      <c r="F157" s="127">
        <v>0</v>
      </c>
      <c r="G157" s="127">
        <v>0</v>
      </c>
      <c r="H157" s="127">
        <v>0</v>
      </c>
      <c r="I157" s="127">
        <v>4175.6537322300001</v>
      </c>
      <c r="J157" s="127">
        <v>10.249116689999999</v>
      </c>
      <c r="K157" s="127">
        <v>4165.4046155400001</v>
      </c>
      <c r="L157" s="127">
        <v>2593.1362321800002</v>
      </c>
      <c r="M157" s="127">
        <v>2585.76030115</v>
      </c>
      <c r="N157" s="127">
        <v>7.3759310300000003</v>
      </c>
      <c r="O157" s="127">
        <v>0</v>
      </c>
      <c r="P157" s="127">
        <v>3.0154159999999999E-2</v>
      </c>
      <c r="Q157" s="127"/>
      <c r="R157" s="127"/>
      <c r="S157" s="127"/>
    </row>
    <row r="158" spans="1:19" hidden="1" outlineLevel="1">
      <c r="A158" s="9">
        <v>45017</v>
      </c>
      <c r="B158" s="127">
        <v>6786.6649649499996</v>
      </c>
      <c r="C158" s="127">
        <v>0</v>
      </c>
      <c r="D158" s="127">
        <v>0</v>
      </c>
      <c r="E158" s="127">
        <v>0</v>
      </c>
      <c r="F158" s="127">
        <v>0</v>
      </c>
      <c r="G158" s="127">
        <v>0</v>
      </c>
      <c r="H158" s="127">
        <v>0</v>
      </c>
      <c r="I158" s="127">
        <v>4183.8884292599996</v>
      </c>
      <c r="J158" s="127">
        <v>9.9500937599999997</v>
      </c>
      <c r="K158" s="127">
        <v>4173.9383355</v>
      </c>
      <c r="L158" s="127">
        <v>2602.7765356899999</v>
      </c>
      <c r="M158" s="127">
        <v>2595.5777165099998</v>
      </c>
      <c r="N158" s="127">
        <v>7.1988191800000001</v>
      </c>
      <c r="O158" s="127">
        <v>0</v>
      </c>
      <c r="P158" s="127">
        <v>2.977204E-2</v>
      </c>
      <c r="Q158" s="127"/>
      <c r="R158" s="127"/>
      <c r="S158" s="127"/>
    </row>
    <row r="159" spans="1:19" hidden="1" outlineLevel="1">
      <c r="A159" s="9">
        <v>45047</v>
      </c>
      <c r="B159" s="127">
        <v>6990.9556309400004</v>
      </c>
      <c r="C159" s="127">
        <v>0</v>
      </c>
      <c r="D159" s="127">
        <v>0</v>
      </c>
      <c r="E159" s="127">
        <v>0</v>
      </c>
      <c r="F159" s="127">
        <v>0</v>
      </c>
      <c r="G159" s="127">
        <v>0</v>
      </c>
      <c r="H159" s="127">
        <v>0</v>
      </c>
      <c r="I159" s="127">
        <v>4331.6620205400004</v>
      </c>
      <c r="J159" s="127">
        <v>9.8738519799999995</v>
      </c>
      <c r="K159" s="127">
        <v>4321.7881685599996</v>
      </c>
      <c r="L159" s="127">
        <v>2659.2936104</v>
      </c>
      <c r="M159" s="127">
        <v>2652.1929694099999</v>
      </c>
      <c r="N159" s="127">
        <v>7.1006409899999996</v>
      </c>
      <c r="O159" s="127">
        <v>0</v>
      </c>
      <c r="P159" s="127">
        <v>3.1409720000000002E-2</v>
      </c>
      <c r="Q159" s="127"/>
      <c r="R159" s="127"/>
      <c r="S159" s="127"/>
    </row>
    <row r="160" spans="1:19" hidden="1" outlineLevel="1">
      <c r="A160" s="9">
        <v>45078</v>
      </c>
      <c r="B160" s="127">
        <v>7060.8820156800002</v>
      </c>
      <c r="C160" s="127">
        <v>6.2560109600000002</v>
      </c>
      <c r="D160" s="127">
        <v>0</v>
      </c>
      <c r="E160" s="127">
        <v>6.2560109600000002</v>
      </c>
      <c r="F160" s="127">
        <v>0</v>
      </c>
      <c r="G160" s="127">
        <v>0</v>
      </c>
      <c r="H160" s="127">
        <v>0</v>
      </c>
      <c r="I160" s="127">
        <v>4360.88975708</v>
      </c>
      <c r="J160" s="127">
        <v>9.2285230299999998</v>
      </c>
      <c r="K160" s="127">
        <v>4351.6612340499996</v>
      </c>
      <c r="L160" s="127">
        <v>2693.7362476399999</v>
      </c>
      <c r="M160" s="127">
        <v>2686.7353064499998</v>
      </c>
      <c r="N160" s="127">
        <v>7.0009411899999998</v>
      </c>
      <c r="O160" s="127">
        <v>0</v>
      </c>
      <c r="P160" s="127">
        <v>2.7964550000000001E-2</v>
      </c>
      <c r="Q160" s="127"/>
      <c r="R160" s="127"/>
      <c r="S160" s="127"/>
    </row>
    <row r="161" spans="1:19" hidden="1" outlineLevel="1">
      <c r="A161" s="9">
        <v>45108</v>
      </c>
      <c r="B161" s="127">
        <v>7112.3889223200003</v>
      </c>
      <c r="C161" s="127">
        <v>6.3000493200000003</v>
      </c>
      <c r="D161" s="127">
        <v>0</v>
      </c>
      <c r="E161" s="127">
        <v>6.3000493200000003</v>
      </c>
      <c r="F161" s="127">
        <v>0</v>
      </c>
      <c r="G161" s="127">
        <v>0</v>
      </c>
      <c r="H161" s="127">
        <v>0</v>
      </c>
      <c r="I161" s="127">
        <v>4320.3110380300004</v>
      </c>
      <c r="J161" s="127">
        <v>8.8720753200000004</v>
      </c>
      <c r="K161" s="127">
        <v>4311.4389627099999</v>
      </c>
      <c r="L161" s="127">
        <v>2785.7778349700002</v>
      </c>
      <c r="M161" s="127">
        <v>2778.9484973200001</v>
      </c>
      <c r="N161" s="127">
        <v>6.8293376500000003</v>
      </c>
      <c r="O161" s="127">
        <v>0</v>
      </c>
      <c r="P161" s="127">
        <v>2.6687389999999998E-2</v>
      </c>
      <c r="Q161" s="127"/>
      <c r="R161" s="127"/>
      <c r="S161" s="127"/>
    </row>
    <row r="162" spans="1:19" hidden="1" outlineLevel="1">
      <c r="A162" s="9">
        <v>45139</v>
      </c>
      <c r="B162" s="127">
        <v>7532.2639291699998</v>
      </c>
      <c r="C162" s="127">
        <v>6.3000493200000003</v>
      </c>
      <c r="D162" s="127">
        <v>0</v>
      </c>
      <c r="E162" s="127">
        <v>6.3000493200000003</v>
      </c>
      <c r="F162" s="127">
        <v>0</v>
      </c>
      <c r="G162" s="127">
        <v>0</v>
      </c>
      <c r="H162" s="127">
        <v>0</v>
      </c>
      <c r="I162" s="127">
        <v>4591.9908061899996</v>
      </c>
      <c r="J162" s="127">
        <v>8.1153647099999997</v>
      </c>
      <c r="K162" s="127">
        <v>4583.8754414799996</v>
      </c>
      <c r="L162" s="127">
        <v>2933.97307366</v>
      </c>
      <c r="M162" s="127">
        <v>2927.2309648599999</v>
      </c>
      <c r="N162" s="127">
        <v>6.7421087999999996</v>
      </c>
      <c r="O162" s="127">
        <v>0</v>
      </c>
      <c r="P162" s="127">
        <v>4.5967466400000001</v>
      </c>
      <c r="Q162" s="127"/>
      <c r="R162" s="127"/>
      <c r="S162" s="127"/>
    </row>
    <row r="163" spans="1:19" hidden="1" outlineLevel="1">
      <c r="A163" s="9">
        <v>45170</v>
      </c>
      <c r="B163" s="127">
        <v>7626.9734442999998</v>
      </c>
      <c r="C163" s="127">
        <v>6.2968219200000002</v>
      </c>
      <c r="D163" s="127">
        <v>0</v>
      </c>
      <c r="E163" s="127">
        <v>6.2968219200000002</v>
      </c>
      <c r="F163" s="127">
        <v>0</v>
      </c>
      <c r="G163" s="127">
        <v>0</v>
      </c>
      <c r="H163" s="127">
        <v>0</v>
      </c>
      <c r="I163" s="127">
        <v>4621.9989597100002</v>
      </c>
      <c r="J163" s="127">
        <v>8.83702246</v>
      </c>
      <c r="K163" s="127">
        <v>4613.1619372499999</v>
      </c>
      <c r="L163" s="127">
        <v>2998.6776626699998</v>
      </c>
      <c r="M163" s="127">
        <v>2992.1201245399998</v>
      </c>
      <c r="N163" s="127">
        <v>6.5575381300000002</v>
      </c>
      <c r="O163" s="127">
        <v>0</v>
      </c>
      <c r="P163" s="127">
        <v>4.6411638699999997</v>
      </c>
      <c r="Q163" s="127"/>
      <c r="R163" s="127"/>
      <c r="S163" s="127"/>
    </row>
    <row r="164" spans="1:19" hidden="1" outlineLevel="1">
      <c r="A164" s="9">
        <v>45200</v>
      </c>
      <c r="B164" s="127">
        <v>7718.3732155300004</v>
      </c>
      <c r="C164" s="127">
        <v>5.4865749999999998E-2</v>
      </c>
      <c r="D164" s="127">
        <v>0</v>
      </c>
      <c r="E164" s="127">
        <v>5.4865749999999998E-2</v>
      </c>
      <c r="F164" s="127">
        <v>0</v>
      </c>
      <c r="G164" s="127">
        <v>0</v>
      </c>
      <c r="H164" s="127">
        <v>0</v>
      </c>
      <c r="I164" s="127">
        <v>4642.0042067900004</v>
      </c>
      <c r="J164" s="127">
        <v>7.9642842900000002</v>
      </c>
      <c r="K164" s="127">
        <v>4634.0399225000001</v>
      </c>
      <c r="L164" s="127">
        <v>3076.3141429900002</v>
      </c>
      <c r="M164" s="127">
        <v>3069.8540163399998</v>
      </c>
      <c r="N164" s="127">
        <v>6.4601266500000003</v>
      </c>
      <c r="O164" s="127">
        <v>0</v>
      </c>
      <c r="P164" s="127">
        <v>4.6397925799999999</v>
      </c>
      <c r="Q164" s="127"/>
      <c r="R164" s="127"/>
      <c r="S164" s="127"/>
    </row>
    <row r="165" spans="1:19" hidden="1" outlineLevel="1">
      <c r="A165" s="9">
        <v>45231</v>
      </c>
      <c r="B165" s="127">
        <v>7791.3253863299997</v>
      </c>
      <c r="C165" s="127">
        <v>6.2619452100000004</v>
      </c>
      <c r="D165" s="127">
        <v>0</v>
      </c>
      <c r="E165" s="127">
        <v>6.2619452100000004</v>
      </c>
      <c r="F165" s="127">
        <v>0</v>
      </c>
      <c r="G165" s="127">
        <v>0</v>
      </c>
      <c r="H165" s="127">
        <v>0</v>
      </c>
      <c r="I165" s="127">
        <v>4598.9891404999998</v>
      </c>
      <c r="J165" s="127">
        <v>10.561226400000001</v>
      </c>
      <c r="K165" s="127">
        <v>4588.4279140999997</v>
      </c>
      <c r="L165" s="127">
        <v>3186.07430062</v>
      </c>
      <c r="M165" s="127">
        <v>3179.7753999299998</v>
      </c>
      <c r="N165" s="127">
        <v>6.29890069</v>
      </c>
      <c r="O165" s="127">
        <v>0</v>
      </c>
      <c r="P165" s="127">
        <v>4.6566700900000004</v>
      </c>
      <c r="Q165" s="127"/>
      <c r="R165" s="127"/>
      <c r="S165" s="127"/>
    </row>
    <row r="166" spans="1:19" hidden="1" outlineLevel="1">
      <c r="A166" s="9">
        <v>45261</v>
      </c>
      <c r="B166" s="127">
        <v>7696.5884575500004</v>
      </c>
      <c r="C166" s="127">
        <v>6.0800602699999997</v>
      </c>
      <c r="D166" s="127">
        <v>0</v>
      </c>
      <c r="E166" s="127">
        <v>6.0800602699999997</v>
      </c>
      <c r="F166" s="127">
        <v>0</v>
      </c>
      <c r="G166" s="127">
        <v>0</v>
      </c>
      <c r="H166" s="127">
        <v>0</v>
      </c>
      <c r="I166" s="127">
        <v>4563.0147491099997</v>
      </c>
      <c r="J166" s="127">
        <v>9.6670687199999996</v>
      </c>
      <c r="K166" s="127">
        <v>4553.3476803900003</v>
      </c>
      <c r="L166" s="127">
        <v>3127.4936481700001</v>
      </c>
      <c r="M166" s="127">
        <v>3121.7110448100002</v>
      </c>
      <c r="N166" s="127">
        <v>5.7826033600000004</v>
      </c>
      <c r="O166" s="127">
        <v>0</v>
      </c>
      <c r="P166" s="127">
        <v>59.999868790000001</v>
      </c>
      <c r="Q166" s="127"/>
      <c r="R166" s="127"/>
      <c r="S166" s="127"/>
    </row>
    <row r="167" spans="1:19" hidden="1" outlineLevel="1">
      <c r="A167" s="9">
        <v>45292</v>
      </c>
      <c r="B167" s="127">
        <v>7745.7593477600003</v>
      </c>
      <c r="C167" s="127">
        <v>4.7760519099999996</v>
      </c>
      <c r="D167" s="127">
        <v>0</v>
      </c>
      <c r="E167" s="127">
        <v>4.7760519099999996</v>
      </c>
      <c r="F167" s="127">
        <v>0</v>
      </c>
      <c r="G167" s="127">
        <v>0</v>
      </c>
      <c r="H167" s="127">
        <v>0</v>
      </c>
      <c r="I167" s="127">
        <v>4534.1552824399996</v>
      </c>
      <c r="J167" s="127">
        <v>9.7668859999999995</v>
      </c>
      <c r="K167" s="127">
        <v>4524.3883964400002</v>
      </c>
      <c r="L167" s="127">
        <v>3206.82801341</v>
      </c>
      <c r="M167" s="127">
        <v>3201.1050852100002</v>
      </c>
      <c r="N167" s="127">
        <v>5.7229282000000001</v>
      </c>
      <c r="O167" s="127">
        <v>0</v>
      </c>
      <c r="P167" s="127">
        <v>60.082882290000001</v>
      </c>
      <c r="Q167" s="127"/>
      <c r="R167" s="127"/>
      <c r="S167" s="127"/>
    </row>
    <row r="168" spans="1:19" hidden="1" outlineLevel="1">
      <c r="A168" s="9">
        <v>45323</v>
      </c>
      <c r="B168" s="127">
        <v>7808.6300902399998</v>
      </c>
      <c r="C168" s="127">
        <v>4.0345218599999999</v>
      </c>
      <c r="D168" s="127">
        <v>0</v>
      </c>
      <c r="E168" s="127">
        <v>4.0345218599999999</v>
      </c>
      <c r="F168" s="127">
        <v>0</v>
      </c>
      <c r="G168" s="127">
        <v>0</v>
      </c>
      <c r="H168" s="127">
        <v>0</v>
      </c>
      <c r="I168" s="127">
        <v>4541.2017734800002</v>
      </c>
      <c r="J168" s="127">
        <v>11.15308175</v>
      </c>
      <c r="K168" s="127">
        <v>4530.0486917300004</v>
      </c>
      <c r="L168" s="127">
        <v>3263.3937949000001</v>
      </c>
      <c r="M168" s="127">
        <v>3257.8371736200002</v>
      </c>
      <c r="N168" s="127">
        <v>5.5566212799999999</v>
      </c>
      <c r="O168" s="127">
        <v>0</v>
      </c>
      <c r="P168" s="127">
        <v>60.83900775</v>
      </c>
      <c r="Q168" s="127"/>
      <c r="R168" s="127"/>
      <c r="S168" s="127"/>
    </row>
    <row r="169" spans="1:19" hidden="1" outlineLevel="1">
      <c r="A169" s="9">
        <v>45352</v>
      </c>
      <c r="B169" s="127">
        <v>8159.1338973299999</v>
      </c>
      <c r="C169" s="127">
        <v>5.8970587400000003</v>
      </c>
      <c r="D169" s="127">
        <v>0</v>
      </c>
      <c r="E169" s="127">
        <v>5.8970587400000003</v>
      </c>
      <c r="F169" s="127">
        <v>0</v>
      </c>
      <c r="G169" s="127">
        <v>0</v>
      </c>
      <c r="H169" s="127">
        <v>0</v>
      </c>
      <c r="I169" s="127">
        <v>4744.2992823200002</v>
      </c>
      <c r="J169" s="127">
        <v>9.2835706499999997</v>
      </c>
      <c r="K169" s="127">
        <v>4735.0157116700002</v>
      </c>
      <c r="L169" s="127">
        <v>3408.9375562700002</v>
      </c>
      <c r="M169" s="127">
        <v>3403.4980398299999</v>
      </c>
      <c r="N169" s="127">
        <v>5.4395164400000002</v>
      </c>
      <c r="O169" s="127">
        <v>0</v>
      </c>
      <c r="P169" s="127">
        <v>62.719473030000003</v>
      </c>
      <c r="Q169" s="127"/>
      <c r="R169" s="127"/>
      <c r="S169" s="127"/>
    </row>
    <row r="170" spans="1:19" hidden="1" outlineLevel="1">
      <c r="A170" s="9">
        <v>45383</v>
      </c>
      <c r="B170" s="127">
        <v>8370.2574917500006</v>
      </c>
      <c r="C170" s="127">
        <v>6.0361830599999999</v>
      </c>
      <c r="D170" s="127">
        <v>0</v>
      </c>
      <c r="E170" s="127">
        <v>6.0361830599999999</v>
      </c>
      <c r="F170" s="127">
        <v>0</v>
      </c>
      <c r="G170" s="127">
        <v>0</v>
      </c>
      <c r="H170" s="127">
        <v>0</v>
      </c>
      <c r="I170" s="127">
        <v>4810.3915492400001</v>
      </c>
      <c r="J170" s="127">
        <v>13.72052272</v>
      </c>
      <c r="K170" s="127">
        <v>4796.6710265199999</v>
      </c>
      <c r="L170" s="127">
        <v>3553.82975945</v>
      </c>
      <c r="M170" s="127">
        <v>3549.0924358299999</v>
      </c>
      <c r="N170" s="127">
        <v>4.7373236199999997</v>
      </c>
      <c r="O170" s="127">
        <v>0</v>
      </c>
      <c r="P170" s="127">
        <v>63.694635290000001</v>
      </c>
      <c r="Q170" s="127"/>
      <c r="R170" s="127"/>
      <c r="S170" s="127"/>
    </row>
    <row r="171" spans="1:19" hidden="1" outlineLevel="1">
      <c r="A171" s="9">
        <v>45413</v>
      </c>
      <c r="B171" s="127">
        <v>8498.4998768200003</v>
      </c>
      <c r="C171" s="127">
        <v>2.7561174899999998</v>
      </c>
      <c r="D171" s="127">
        <v>0</v>
      </c>
      <c r="E171" s="127">
        <v>2.7561174899999998</v>
      </c>
      <c r="F171" s="127">
        <v>0</v>
      </c>
      <c r="G171" s="127">
        <v>0</v>
      </c>
      <c r="H171" s="127">
        <v>0</v>
      </c>
      <c r="I171" s="127">
        <v>4841.6037925600003</v>
      </c>
      <c r="J171" s="127">
        <v>13.483152430000001</v>
      </c>
      <c r="K171" s="127">
        <v>4828.1206401299996</v>
      </c>
      <c r="L171" s="127">
        <v>3654.1399667699998</v>
      </c>
      <c r="M171" s="127">
        <v>3649.4979826899998</v>
      </c>
      <c r="N171" s="127">
        <v>4.6419840800000003</v>
      </c>
      <c r="O171" s="127">
        <v>0</v>
      </c>
      <c r="P171" s="127">
        <v>65.312470300000001</v>
      </c>
      <c r="Q171" s="127"/>
      <c r="R171" s="127"/>
      <c r="S171" s="127"/>
    </row>
    <row r="172" spans="1:19" hidden="1" outlineLevel="1">
      <c r="A172" s="9">
        <v>45444</v>
      </c>
      <c r="B172" s="127">
        <v>8690.2380072300002</v>
      </c>
      <c r="C172" s="127">
        <v>5.2596994500000003</v>
      </c>
      <c r="D172" s="127">
        <v>0</v>
      </c>
      <c r="E172" s="127">
        <v>5.2596994500000003</v>
      </c>
      <c r="F172" s="127">
        <v>0</v>
      </c>
      <c r="G172" s="127">
        <v>0</v>
      </c>
      <c r="H172" s="127">
        <v>0</v>
      </c>
      <c r="I172" s="127">
        <v>4968.49755559</v>
      </c>
      <c r="J172" s="127">
        <v>18.493338699999999</v>
      </c>
      <c r="K172" s="127">
        <v>4950.00421689</v>
      </c>
      <c r="L172" s="127">
        <v>3716.4807521900002</v>
      </c>
      <c r="M172" s="127">
        <v>3711.9370383700002</v>
      </c>
      <c r="N172" s="127">
        <v>4.5437138199999998</v>
      </c>
      <c r="O172" s="127">
        <v>0</v>
      </c>
      <c r="P172" s="127">
        <v>65.642144900000005</v>
      </c>
      <c r="Q172" s="127"/>
      <c r="R172" s="127"/>
      <c r="S172" s="127"/>
    </row>
    <row r="173" spans="1:19" hidden="1" outlineLevel="1">
      <c r="A173" s="9">
        <v>45474</v>
      </c>
      <c r="B173" s="127">
        <v>8871.4281313299998</v>
      </c>
      <c r="C173" s="127">
        <v>1.2</v>
      </c>
      <c r="D173" s="127">
        <v>0</v>
      </c>
      <c r="E173" s="127">
        <v>1.2</v>
      </c>
      <c r="F173" s="127">
        <v>0</v>
      </c>
      <c r="G173" s="127">
        <v>0</v>
      </c>
      <c r="H173" s="127">
        <v>0</v>
      </c>
      <c r="I173" s="127">
        <v>5049.6523328100002</v>
      </c>
      <c r="J173" s="127">
        <v>18.486665989999999</v>
      </c>
      <c r="K173" s="127">
        <v>5031.1656668200003</v>
      </c>
      <c r="L173" s="127">
        <v>3820.5757985199998</v>
      </c>
      <c r="M173" s="127">
        <v>3816.12747274</v>
      </c>
      <c r="N173" s="127">
        <v>4.4483257800000002</v>
      </c>
      <c r="O173" s="127">
        <v>0</v>
      </c>
      <c r="P173" s="127">
        <v>67.954044039999999</v>
      </c>
      <c r="Q173" s="127"/>
      <c r="R173" s="127"/>
      <c r="S173" s="127"/>
    </row>
    <row r="174" spans="1:19" hidden="1" outlineLevel="1">
      <c r="A174" s="9">
        <v>45505</v>
      </c>
      <c r="B174" s="127">
        <v>9058.2509345300004</v>
      </c>
      <c r="C174" s="127">
        <v>1.21931148</v>
      </c>
      <c r="D174" s="127">
        <v>0</v>
      </c>
      <c r="E174" s="127">
        <v>1.21931148</v>
      </c>
      <c r="F174" s="127">
        <v>0</v>
      </c>
      <c r="G174" s="127">
        <v>0</v>
      </c>
      <c r="H174" s="127">
        <v>0</v>
      </c>
      <c r="I174" s="127">
        <v>5116.2849560100003</v>
      </c>
      <c r="J174" s="127">
        <v>18.77893409</v>
      </c>
      <c r="K174" s="127">
        <v>5097.5060219200004</v>
      </c>
      <c r="L174" s="127">
        <v>3940.7466670399999</v>
      </c>
      <c r="M174" s="127">
        <v>3936.4274638699999</v>
      </c>
      <c r="N174" s="127">
        <v>4.3192031699999998</v>
      </c>
      <c r="O174" s="127">
        <v>0</v>
      </c>
      <c r="P174" s="127">
        <v>69.164568919999994</v>
      </c>
      <c r="Q174" s="127"/>
      <c r="R174" s="127"/>
      <c r="S174" s="127"/>
    </row>
    <row r="175" spans="1:19" hidden="1" outlineLevel="1">
      <c r="A175" s="9">
        <v>45536</v>
      </c>
      <c r="B175" s="127">
        <v>9064.3299614099997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5045.8206486299996</v>
      </c>
      <c r="J175" s="127">
        <v>17.622424630000001</v>
      </c>
      <c r="K175" s="127">
        <v>5028.1982239999998</v>
      </c>
      <c r="L175" s="127">
        <v>4018.5093127800001</v>
      </c>
      <c r="M175" s="127">
        <v>4014.3080794000002</v>
      </c>
      <c r="N175" s="127">
        <v>4.2012333799999997</v>
      </c>
      <c r="O175" s="127">
        <v>0</v>
      </c>
      <c r="P175" s="127">
        <v>67.57745027</v>
      </c>
      <c r="Q175" s="127"/>
      <c r="R175" s="127"/>
      <c r="S175" s="127"/>
    </row>
    <row r="176" spans="1:19" hidden="1" outlineLevel="1">
      <c r="A176" s="9">
        <v>45566</v>
      </c>
      <c r="B176" s="127">
        <v>9133.4310683200001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5047.1819031100003</v>
      </c>
      <c r="J176" s="127">
        <v>25.902499160000001</v>
      </c>
      <c r="K176" s="127">
        <v>5021.2794039500004</v>
      </c>
      <c r="L176" s="127">
        <v>4086.2491652099998</v>
      </c>
      <c r="M176" s="127">
        <v>4082.1592316800002</v>
      </c>
      <c r="N176" s="127">
        <v>4.0899335299999997</v>
      </c>
      <c r="O176" s="127">
        <v>0</v>
      </c>
      <c r="P176" s="127">
        <v>68.023496600000001</v>
      </c>
      <c r="Q176" s="127"/>
      <c r="R176" s="127"/>
      <c r="S176" s="127"/>
    </row>
    <row r="177" spans="1:19" hidden="1" outlineLevel="1">
      <c r="A177" s="9">
        <v>45597</v>
      </c>
      <c r="B177" s="127">
        <v>9194.9659016099995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5046.1225350100003</v>
      </c>
      <c r="J177" s="127">
        <v>31.283734249999998</v>
      </c>
      <c r="K177" s="127">
        <v>5014.8388007599997</v>
      </c>
      <c r="L177" s="127">
        <v>4148.8433666000001</v>
      </c>
      <c r="M177" s="127">
        <v>4144.8671949199997</v>
      </c>
      <c r="N177" s="127">
        <v>3.9761716800000002</v>
      </c>
      <c r="O177" s="127">
        <v>0</v>
      </c>
      <c r="P177" s="127">
        <v>68.792080949999999</v>
      </c>
      <c r="Q177" s="127"/>
      <c r="R177" s="127"/>
      <c r="S177" s="127"/>
    </row>
    <row r="178" spans="1:19">
      <c r="A178" s="9">
        <v>45627</v>
      </c>
      <c r="B178" s="127">
        <v>9141.8709401100004</v>
      </c>
      <c r="C178" s="127">
        <v>0</v>
      </c>
      <c r="D178" s="127">
        <v>0</v>
      </c>
      <c r="E178" s="127">
        <v>0</v>
      </c>
      <c r="F178" s="127">
        <v>0</v>
      </c>
      <c r="G178" s="127">
        <v>0</v>
      </c>
      <c r="H178" s="127">
        <v>0</v>
      </c>
      <c r="I178" s="127">
        <v>4984.7744014899999</v>
      </c>
      <c r="J178" s="127">
        <v>33.844187089999998</v>
      </c>
      <c r="K178" s="127">
        <v>4950.9302144000003</v>
      </c>
      <c r="L178" s="127">
        <v>4157.0965386199996</v>
      </c>
      <c r="M178" s="127">
        <v>4153.2426878099996</v>
      </c>
      <c r="N178" s="127">
        <v>3.85385081</v>
      </c>
      <c r="O178" s="127">
        <v>0</v>
      </c>
      <c r="P178" s="127">
        <v>67.260732469999994</v>
      </c>
      <c r="Q178" s="127"/>
      <c r="R178" s="127"/>
      <c r="S178" s="127"/>
    </row>
    <row r="179" spans="1:19">
      <c r="A179" s="9">
        <v>45658</v>
      </c>
      <c r="B179" s="127">
        <v>8819.2260556199999</v>
      </c>
      <c r="C179" s="127">
        <v>0</v>
      </c>
      <c r="D179" s="127">
        <v>0</v>
      </c>
      <c r="E179" s="127">
        <v>0</v>
      </c>
      <c r="F179" s="127">
        <v>0</v>
      </c>
      <c r="G179" s="127">
        <v>0</v>
      </c>
      <c r="H179" s="127">
        <v>0</v>
      </c>
      <c r="I179" s="127">
        <v>4587.7686765099998</v>
      </c>
      <c r="J179" s="127">
        <v>34.155580329999999</v>
      </c>
      <c r="K179" s="127">
        <v>4553.61309618</v>
      </c>
      <c r="L179" s="127">
        <v>4231.4573791100001</v>
      </c>
      <c r="M179" s="127">
        <v>4227.69276593</v>
      </c>
      <c r="N179" s="127">
        <v>3.76461318</v>
      </c>
      <c r="O179" s="127">
        <v>0</v>
      </c>
      <c r="P179" s="127">
        <v>66.40246587</v>
      </c>
      <c r="Q179" s="127"/>
      <c r="R179" s="127"/>
      <c r="S179" s="127"/>
    </row>
    <row r="180" spans="1:19">
      <c r="A180" s="9">
        <v>45689</v>
      </c>
      <c r="B180" s="127">
        <v>8510.3242533800003</v>
      </c>
      <c r="C180" s="127">
        <v>0</v>
      </c>
      <c r="D180" s="127">
        <v>0</v>
      </c>
      <c r="E180" s="127">
        <v>0</v>
      </c>
      <c r="F180" s="127">
        <v>0</v>
      </c>
      <c r="G180" s="127">
        <v>0</v>
      </c>
      <c r="H180" s="127">
        <v>0</v>
      </c>
      <c r="I180" s="127">
        <v>4241.4969515800003</v>
      </c>
      <c r="J180" s="127">
        <v>33.675355789999998</v>
      </c>
      <c r="K180" s="127">
        <v>4207.8215957900002</v>
      </c>
      <c r="L180" s="127">
        <v>4268.8273018</v>
      </c>
      <c r="M180" s="127">
        <v>4265.1236631199999</v>
      </c>
      <c r="N180" s="127">
        <v>3.7036386800000001</v>
      </c>
      <c r="O180" s="127">
        <v>0</v>
      </c>
      <c r="P180" s="127">
        <v>74.610829080000002</v>
      </c>
      <c r="Q180" s="127"/>
      <c r="R180" s="127"/>
      <c r="S180" s="127"/>
    </row>
    <row r="181" spans="1:19">
      <c r="A181" s="9">
        <v>45717</v>
      </c>
      <c r="B181" s="127">
        <v>9398.9275285500007</v>
      </c>
      <c r="C181" s="127">
        <v>0</v>
      </c>
      <c r="D181" s="127">
        <v>0</v>
      </c>
      <c r="E181" s="127">
        <v>0</v>
      </c>
      <c r="F181" s="127">
        <v>0</v>
      </c>
      <c r="G181" s="127">
        <v>0</v>
      </c>
      <c r="H181" s="127">
        <v>0</v>
      </c>
      <c r="I181" s="127">
        <v>5004.9324854099996</v>
      </c>
      <c r="J181" s="127">
        <v>32.381763280000001</v>
      </c>
      <c r="K181" s="127">
        <v>4972.5507221300004</v>
      </c>
      <c r="L181" s="127">
        <v>4393.9950431400002</v>
      </c>
      <c r="M181" s="127">
        <v>4390.39560833</v>
      </c>
      <c r="N181" s="127">
        <v>3.59943481</v>
      </c>
      <c r="O181" s="127">
        <v>0</v>
      </c>
      <c r="P181" s="127">
        <v>68.54951518</v>
      </c>
      <c r="Q181" s="127"/>
      <c r="R181" s="127"/>
      <c r="S181" s="127"/>
    </row>
    <row r="182" spans="1:19">
      <c r="A182" s="9">
        <v>45748</v>
      </c>
      <c r="B182" s="127">
        <v>10050.192008079999</v>
      </c>
      <c r="C182" s="127">
        <v>0</v>
      </c>
      <c r="D182" s="127">
        <v>0</v>
      </c>
      <c r="E182" s="127">
        <v>0</v>
      </c>
      <c r="F182" s="127">
        <v>0</v>
      </c>
      <c r="G182" s="127">
        <v>0</v>
      </c>
      <c r="H182" s="127">
        <v>0</v>
      </c>
      <c r="I182" s="127">
        <v>5582.1684362400001</v>
      </c>
      <c r="J182" s="127">
        <v>31.892474419999999</v>
      </c>
      <c r="K182" s="127">
        <v>5550.2759618199998</v>
      </c>
      <c r="L182" s="127">
        <v>4468.0235718399999</v>
      </c>
      <c r="M182" s="127">
        <v>4464.4749662000004</v>
      </c>
      <c r="N182" s="127">
        <v>3.5486056399999999</v>
      </c>
      <c r="O182" s="127">
        <v>0</v>
      </c>
      <c r="P182" s="127">
        <v>76.520779640000001</v>
      </c>
      <c r="Q182" s="127"/>
      <c r="R182" s="127"/>
      <c r="S182" s="127"/>
    </row>
    <row r="183" spans="1:19">
      <c r="A183" s="9">
        <v>45778</v>
      </c>
      <c r="B183" s="127">
        <v>10431.67001629</v>
      </c>
      <c r="C183" s="127">
        <v>0</v>
      </c>
      <c r="D183" s="127">
        <v>0</v>
      </c>
      <c r="E183" s="127">
        <v>0</v>
      </c>
      <c r="F183" s="127">
        <v>0</v>
      </c>
      <c r="G183" s="127">
        <v>0</v>
      </c>
      <c r="H183" s="127">
        <v>0</v>
      </c>
      <c r="I183" s="127">
        <v>5865.1887449200003</v>
      </c>
      <c r="J183" s="127">
        <v>29.980753669999999</v>
      </c>
      <c r="K183" s="127">
        <v>5835.2079912500003</v>
      </c>
      <c r="L183" s="127">
        <v>4566.4812713700003</v>
      </c>
      <c r="M183" s="127">
        <v>4563.0117806400003</v>
      </c>
      <c r="N183" s="127">
        <v>3.46949073</v>
      </c>
      <c r="O183" s="127">
        <v>0</v>
      </c>
      <c r="P183" s="127">
        <v>72.300617919999993</v>
      </c>
      <c r="Q183" s="127"/>
      <c r="R183" s="127"/>
      <c r="S183" s="127"/>
    </row>
    <row r="184" spans="1:19">
      <c r="A184" s="9">
        <v>45809</v>
      </c>
      <c r="B184" s="127">
        <v>10701.50773585</v>
      </c>
      <c r="C184" s="127">
        <v>0</v>
      </c>
      <c r="D184" s="127">
        <v>0</v>
      </c>
      <c r="E184" s="127">
        <v>0</v>
      </c>
      <c r="F184" s="127">
        <v>0</v>
      </c>
      <c r="G184" s="127">
        <v>0</v>
      </c>
      <c r="H184" s="127">
        <v>0</v>
      </c>
      <c r="I184" s="127">
        <v>6085.5798274199997</v>
      </c>
      <c r="J184" s="127">
        <v>28.446994549999999</v>
      </c>
      <c r="K184" s="127">
        <v>6057.1328328700001</v>
      </c>
      <c r="L184" s="127">
        <v>4615.9279084299997</v>
      </c>
      <c r="M184" s="127">
        <v>4612.54973264</v>
      </c>
      <c r="N184" s="127">
        <v>3.3781757899999998</v>
      </c>
      <c r="O184" s="127">
        <v>0</v>
      </c>
      <c r="P184" s="127">
        <v>79.995750749999999</v>
      </c>
      <c r="Q184" s="127"/>
      <c r="R184" s="127"/>
      <c r="S184" s="127"/>
    </row>
    <row r="185" spans="1:19">
      <c r="A185" s="9">
        <v>45839</v>
      </c>
      <c r="B185" s="127">
        <v>10790.39446367</v>
      </c>
      <c r="C185" s="127">
        <v>0</v>
      </c>
      <c r="D185" s="127">
        <v>0</v>
      </c>
      <c r="E185" s="127">
        <v>0</v>
      </c>
      <c r="F185" s="127">
        <v>0</v>
      </c>
      <c r="G185" s="127">
        <v>0</v>
      </c>
      <c r="H185" s="127">
        <v>0</v>
      </c>
      <c r="I185" s="127">
        <v>6051.2651274099999</v>
      </c>
      <c r="J185" s="127">
        <v>31.65761011</v>
      </c>
      <c r="K185" s="127">
        <v>6019.6075172999999</v>
      </c>
      <c r="L185" s="127">
        <v>4739.1293362599999</v>
      </c>
      <c r="M185" s="127">
        <v>4735.4394697600001</v>
      </c>
      <c r="N185" s="127">
        <v>3.6898664999999999</v>
      </c>
      <c r="O185" s="127">
        <v>0</v>
      </c>
      <c r="P185" s="127">
        <v>66.573878269999994</v>
      </c>
      <c r="Q185" s="127"/>
      <c r="R185" s="127"/>
      <c r="S185" s="127"/>
    </row>
    <row r="186" spans="1:19">
      <c r="A186" s="9">
        <v>45870</v>
      </c>
      <c r="B186" s="127">
        <v>10869.889277169999</v>
      </c>
      <c r="C186" s="127">
        <v>0</v>
      </c>
      <c r="D186" s="127">
        <v>0</v>
      </c>
      <c r="E186" s="127">
        <v>0</v>
      </c>
      <c r="F186" s="127">
        <v>0</v>
      </c>
      <c r="G186" s="127">
        <v>0</v>
      </c>
      <c r="H186" s="127">
        <v>0</v>
      </c>
      <c r="I186" s="127">
        <v>5993.2353234900002</v>
      </c>
      <c r="J186" s="127">
        <v>31.18709655</v>
      </c>
      <c r="K186" s="127">
        <v>5962.0482269399999</v>
      </c>
      <c r="L186" s="127">
        <v>4876.6539536800001</v>
      </c>
      <c r="M186" s="127">
        <v>4873.0191219400003</v>
      </c>
      <c r="N186" s="127">
        <v>3.6348317400000001</v>
      </c>
      <c r="O186" s="127">
        <v>0</v>
      </c>
      <c r="P186" s="127">
        <v>65.970550790000004</v>
      </c>
      <c r="Q186" s="127"/>
      <c r="R186" s="127"/>
      <c r="S186" s="127"/>
    </row>
    <row r="187" spans="1:19">
      <c r="A187" s="9">
        <v>45901</v>
      </c>
      <c r="B187" s="127">
        <v>11173.742937409999</v>
      </c>
      <c r="C187" s="127">
        <v>0</v>
      </c>
      <c r="D187" s="127">
        <v>0</v>
      </c>
      <c r="E187" s="127">
        <v>0</v>
      </c>
      <c r="F187" s="127">
        <v>0</v>
      </c>
      <c r="G187" s="127">
        <v>0</v>
      </c>
      <c r="H187" s="127">
        <v>0</v>
      </c>
      <c r="I187" s="127">
        <v>6234.0905774700004</v>
      </c>
      <c r="J187" s="127">
        <v>36.03380817</v>
      </c>
      <c r="K187" s="127">
        <v>6198.0567693000003</v>
      </c>
      <c r="L187" s="127">
        <v>4939.6523599399998</v>
      </c>
      <c r="M187" s="127">
        <v>4936.0546077700001</v>
      </c>
      <c r="N187" s="127">
        <v>3.5977521700000001</v>
      </c>
      <c r="O187" s="127">
        <v>0</v>
      </c>
      <c r="P187" s="127">
        <v>97.621645760000007</v>
      </c>
      <c r="Q187" s="127"/>
      <c r="R187" s="127"/>
      <c r="S187" s="127"/>
    </row>
    <row r="188" spans="1:19">
      <c r="A188" s="9">
        <v>45931</v>
      </c>
      <c r="B188" s="127">
        <v>10769.147730410001</v>
      </c>
      <c r="C188" s="127">
        <v>0</v>
      </c>
      <c r="D188" s="127">
        <v>0</v>
      </c>
      <c r="E188" s="127">
        <v>0</v>
      </c>
      <c r="F188" s="127">
        <v>0</v>
      </c>
      <c r="G188" s="127">
        <v>0</v>
      </c>
      <c r="H188" s="127">
        <v>0</v>
      </c>
      <c r="I188" s="127">
        <v>5749.6375921700001</v>
      </c>
      <c r="J188" s="127">
        <v>35.716350319999997</v>
      </c>
      <c r="K188" s="127">
        <v>5713.9212418500001</v>
      </c>
      <c r="L188" s="127">
        <v>5019.5101382399998</v>
      </c>
      <c r="M188" s="127">
        <v>5015.9941958600002</v>
      </c>
      <c r="N188" s="127">
        <v>3.5159423799999998</v>
      </c>
      <c r="O188" s="127">
        <v>0</v>
      </c>
      <c r="P188" s="127">
        <v>98.505290360000004</v>
      </c>
      <c r="Q188" s="127"/>
      <c r="R188" s="127"/>
      <c r="S188" s="127"/>
    </row>
    <row r="189" spans="1:19">
      <c r="A189" s="9">
        <v>45962</v>
      </c>
      <c r="B189" s="127">
        <v>10842.87247095</v>
      </c>
      <c r="C189" s="127">
        <v>0</v>
      </c>
      <c r="D189" s="127">
        <v>0</v>
      </c>
      <c r="E189" s="127">
        <v>0</v>
      </c>
      <c r="F189" s="127">
        <v>0</v>
      </c>
      <c r="G189" s="127">
        <v>0</v>
      </c>
      <c r="H189" s="127">
        <v>0</v>
      </c>
      <c r="I189" s="127">
        <v>5762.6464674600002</v>
      </c>
      <c r="J189" s="127">
        <v>35.261106089999998</v>
      </c>
      <c r="K189" s="127">
        <v>5727.3853613700003</v>
      </c>
      <c r="L189" s="127">
        <v>5080.22600349</v>
      </c>
      <c r="M189" s="127">
        <v>5076.75378241</v>
      </c>
      <c r="N189" s="127">
        <v>3.4722210800000002</v>
      </c>
      <c r="O189" s="127">
        <v>0</v>
      </c>
      <c r="P189" s="127">
        <v>99.803704449999998</v>
      </c>
      <c r="Q189" s="127"/>
      <c r="R189" s="127"/>
      <c r="S189" s="127"/>
    </row>
    <row r="190" spans="1:19">
      <c r="A190" s="9">
        <v>45992</v>
      </c>
      <c r="B190" s="127">
        <v>10937.371747839999</v>
      </c>
      <c r="C190" s="127">
        <v>0</v>
      </c>
      <c r="D190" s="127">
        <v>0</v>
      </c>
      <c r="E190" s="127">
        <v>0</v>
      </c>
      <c r="F190" s="127">
        <v>0</v>
      </c>
      <c r="G190" s="127">
        <v>0</v>
      </c>
      <c r="H190" s="127">
        <v>0</v>
      </c>
      <c r="I190" s="127">
        <v>5834.3710369299997</v>
      </c>
      <c r="J190" s="127">
        <v>37.466417399999997</v>
      </c>
      <c r="K190" s="127">
        <v>5796.9046195299998</v>
      </c>
      <c r="L190" s="127">
        <v>5103.0007109099997</v>
      </c>
      <c r="M190" s="127">
        <v>5099.5931212799997</v>
      </c>
      <c r="N190" s="127">
        <v>3.4075896299999999</v>
      </c>
      <c r="O190" s="127">
        <v>0</v>
      </c>
      <c r="P190" s="127">
        <v>99.989515940000004</v>
      </c>
      <c r="Q190" s="127"/>
      <c r="R190" s="127"/>
      <c r="S190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1" customWidth="1"/>
    <col min="2" max="2" width="12.33203125" style="21" customWidth="1"/>
    <col min="3" max="13" width="9.33203125" style="21" customWidth="1"/>
    <col min="14" max="16384" width="9.109375" style="21"/>
  </cols>
  <sheetData>
    <row r="1" spans="1:17">
      <c r="A1" s="18" t="s">
        <v>129</v>
      </c>
    </row>
    <row r="2" spans="1:17" ht="5.25" customHeight="1">
      <c r="A2" s="164"/>
    </row>
    <row r="3" spans="1:17" ht="28.5" customHeight="1">
      <c r="A3" s="199" t="s">
        <v>74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14" t="s">
        <v>128</v>
      </c>
    </row>
    <row r="5" spans="1:17" ht="12.75" customHeight="1">
      <c r="A5" s="15" t="s">
        <v>226</v>
      </c>
    </row>
    <row r="6" spans="1:17" s="20" customFormat="1" ht="12.75" customHeight="1">
      <c r="A6" s="201" t="s">
        <v>0</v>
      </c>
      <c r="B6" s="190" t="s">
        <v>60</v>
      </c>
      <c r="C6" s="204" t="s">
        <v>7</v>
      </c>
      <c r="D6" s="204"/>
      <c r="E6" s="204"/>
      <c r="F6" s="204" t="s">
        <v>2</v>
      </c>
      <c r="G6" s="204"/>
      <c r="H6" s="204"/>
      <c r="I6" s="204"/>
      <c r="J6" s="204"/>
      <c r="K6" s="204"/>
      <c r="L6" s="204"/>
      <c r="M6" s="204"/>
    </row>
    <row r="7" spans="1:17" s="20" customFormat="1" ht="16.5" customHeight="1">
      <c r="A7" s="202"/>
      <c r="B7" s="190"/>
      <c r="C7" s="204"/>
      <c r="D7" s="204"/>
      <c r="E7" s="204"/>
      <c r="F7" s="204" t="s">
        <v>17</v>
      </c>
      <c r="G7" s="205"/>
      <c r="H7" s="205"/>
      <c r="I7" s="205"/>
      <c r="J7" s="204" t="s">
        <v>9</v>
      </c>
      <c r="K7" s="205"/>
      <c r="L7" s="205"/>
      <c r="M7" s="205"/>
    </row>
    <row r="8" spans="1:17" s="20" customFormat="1" ht="82.5" customHeight="1">
      <c r="A8" s="203"/>
      <c r="B8" s="190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idden="1" outlineLevel="1">
      <c r="A11" s="9">
        <v>40544</v>
      </c>
      <c r="B11" s="44">
        <v>2192.2739531399998</v>
      </c>
      <c r="C11" s="44">
        <f>G11+K11</f>
        <v>1190.76201324</v>
      </c>
      <c r="D11" s="44">
        <f t="shared" ref="D11:E11" si="0">H11+L11</f>
        <v>823.05978261999996</v>
      </c>
      <c r="E11" s="44">
        <f t="shared" si="0"/>
        <v>178.45215727999999</v>
      </c>
      <c r="F11" s="44">
        <v>1768.79073902</v>
      </c>
      <c r="G11" s="44">
        <v>1064.0040340200001</v>
      </c>
      <c r="H11" s="44">
        <v>640.80624438999996</v>
      </c>
      <c r="I11" s="44">
        <v>63.980460610000002</v>
      </c>
      <c r="J11" s="44">
        <v>423.48321412000001</v>
      </c>
      <c r="K11" s="44">
        <v>126.75797922</v>
      </c>
      <c r="L11" s="44">
        <v>182.25353823</v>
      </c>
      <c r="M11" s="44">
        <v>114.47169667</v>
      </c>
      <c r="N11" s="44"/>
      <c r="O11" s="44"/>
      <c r="P11" s="44"/>
      <c r="Q11" s="44"/>
    </row>
    <row r="12" spans="1:17" hidden="1" outlineLevel="1">
      <c r="A12" s="9">
        <v>40575</v>
      </c>
      <c r="B12" s="44">
        <v>2218.2038319500002</v>
      </c>
      <c r="C12" s="44">
        <f t="shared" ref="C12:C67" si="1">G12+K12</f>
        <v>1220.3041588599999</v>
      </c>
      <c r="D12" s="44">
        <f t="shared" ref="D12:D67" si="2">H12+L12</f>
        <v>818.90692657</v>
      </c>
      <c r="E12" s="44">
        <f t="shared" ref="E12:E67" si="3">I12+M12</f>
        <v>178.99274652</v>
      </c>
      <c r="F12" s="44">
        <v>1806.93215495</v>
      </c>
      <c r="G12" s="44">
        <v>1100.9592616299999</v>
      </c>
      <c r="H12" s="44">
        <v>642.76666778000003</v>
      </c>
      <c r="I12" s="44">
        <v>63.206225539999998</v>
      </c>
      <c r="J12" s="44">
        <v>411.27167700000001</v>
      </c>
      <c r="K12" s="44">
        <v>119.34489723</v>
      </c>
      <c r="L12" s="44">
        <v>176.14025878999999</v>
      </c>
      <c r="M12" s="44">
        <v>115.78652098000001</v>
      </c>
      <c r="N12" s="44"/>
      <c r="O12" s="44"/>
      <c r="P12" s="44"/>
      <c r="Q12" s="44"/>
    </row>
    <row r="13" spans="1:17" hidden="1" outlineLevel="1">
      <c r="A13" s="9">
        <v>40603</v>
      </c>
      <c r="B13" s="44">
        <v>2190.1516254100002</v>
      </c>
      <c r="C13" s="44">
        <f t="shared" si="1"/>
        <v>1188.88762974</v>
      </c>
      <c r="D13" s="44">
        <f t="shared" si="2"/>
        <v>818.23609071999999</v>
      </c>
      <c r="E13" s="44">
        <f t="shared" si="3"/>
        <v>183.02790494999999</v>
      </c>
      <c r="F13" s="44">
        <v>1787.8190437000001</v>
      </c>
      <c r="G13" s="44">
        <v>1063.88520806</v>
      </c>
      <c r="H13" s="44">
        <v>660.02618704999998</v>
      </c>
      <c r="I13" s="44">
        <v>63.907648590000001</v>
      </c>
      <c r="J13" s="44">
        <v>402.33258171</v>
      </c>
      <c r="K13" s="44">
        <v>125.00242168</v>
      </c>
      <c r="L13" s="44">
        <v>158.20990366999999</v>
      </c>
      <c r="M13" s="44">
        <v>119.12025636</v>
      </c>
      <c r="N13" s="44"/>
      <c r="O13" s="44"/>
      <c r="P13" s="44"/>
      <c r="Q13" s="44"/>
    </row>
    <row r="14" spans="1:17" hidden="1" outlineLevel="1">
      <c r="A14" s="9">
        <v>40634</v>
      </c>
      <c r="B14" s="44">
        <v>2254.6851407600002</v>
      </c>
      <c r="C14" s="44">
        <f t="shared" si="1"/>
        <v>1238.8717400100002</v>
      </c>
      <c r="D14" s="44">
        <f t="shared" si="2"/>
        <v>832.77302716999998</v>
      </c>
      <c r="E14" s="44">
        <f t="shared" si="3"/>
        <v>183.04037357999999</v>
      </c>
      <c r="F14" s="44">
        <v>1844.4507714399999</v>
      </c>
      <c r="G14" s="44">
        <v>1112.5639799600001</v>
      </c>
      <c r="H14" s="44">
        <v>669.01066737999997</v>
      </c>
      <c r="I14" s="44">
        <v>62.876124099999998</v>
      </c>
      <c r="J14" s="44">
        <v>410.23436931999998</v>
      </c>
      <c r="K14" s="44">
        <v>126.30776005</v>
      </c>
      <c r="L14" s="44">
        <v>163.76235979</v>
      </c>
      <c r="M14" s="44">
        <v>120.16424948</v>
      </c>
      <c r="N14" s="44"/>
      <c r="O14" s="44"/>
      <c r="P14" s="44"/>
      <c r="Q14" s="44"/>
    </row>
    <row r="15" spans="1:17" hidden="1" outlineLevel="1">
      <c r="A15" s="9">
        <v>40664</v>
      </c>
      <c r="B15" s="44">
        <v>2231.6164074100002</v>
      </c>
      <c r="C15" s="44">
        <f t="shared" si="1"/>
        <v>1207.0753451099999</v>
      </c>
      <c r="D15" s="44">
        <f t="shared" si="2"/>
        <v>838.62583407000011</v>
      </c>
      <c r="E15" s="44">
        <f t="shared" si="3"/>
        <v>185.91522823</v>
      </c>
      <c r="F15" s="44">
        <v>1819.43481443</v>
      </c>
      <c r="G15" s="44">
        <v>1084.79003816</v>
      </c>
      <c r="H15" s="44">
        <v>666.87791688000004</v>
      </c>
      <c r="I15" s="44">
        <v>67.766859389999993</v>
      </c>
      <c r="J15" s="44">
        <v>412.18159298</v>
      </c>
      <c r="K15" s="44">
        <v>122.28530695000001</v>
      </c>
      <c r="L15" s="44">
        <v>171.74791719000001</v>
      </c>
      <c r="M15" s="44">
        <v>118.14836884</v>
      </c>
      <c r="N15" s="44"/>
      <c r="O15" s="44"/>
      <c r="P15" s="44"/>
      <c r="Q15" s="44"/>
    </row>
    <row r="16" spans="1:17" hidden="1" outlineLevel="1">
      <c r="A16" s="9">
        <v>40695</v>
      </c>
      <c r="B16" s="44">
        <v>2215.6198773199999</v>
      </c>
      <c r="C16" s="44">
        <f t="shared" si="1"/>
        <v>1204.99584334</v>
      </c>
      <c r="D16" s="44">
        <f t="shared" si="2"/>
        <v>900.97430729999996</v>
      </c>
      <c r="E16" s="44">
        <f t="shared" si="3"/>
        <v>109.64972668</v>
      </c>
      <c r="F16" s="44">
        <v>1909.4456657000001</v>
      </c>
      <c r="G16" s="44">
        <v>1094.77692499</v>
      </c>
      <c r="H16" s="44">
        <v>748.00247021999996</v>
      </c>
      <c r="I16" s="44">
        <v>66.666270490000002</v>
      </c>
      <c r="J16" s="44">
        <v>306.17421161999999</v>
      </c>
      <c r="K16" s="44">
        <v>110.21891835</v>
      </c>
      <c r="L16" s="44">
        <v>152.97183708</v>
      </c>
      <c r="M16" s="44">
        <v>42.983456189999998</v>
      </c>
      <c r="N16" s="44"/>
      <c r="O16" s="44"/>
      <c r="P16" s="44"/>
      <c r="Q16" s="44"/>
    </row>
    <row r="17" spans="1:17" hidden="1" outlineLevel="1">
      <c r="A17" s="9">
        <v>40725</v>
      </c>
      <c r="B17" s="44">
        <v>2175.1631476500002</v>
      </c>
      <c r="C17" s="44">
        <f t="shared" si="1"/>
        <v>1197.71141304</v>
      </c>
      <c r="D17" s="44">
        <f t="shared" si="2"/>
        <v>879.90443754000012</v>
      </c>
      <c r="E17" s="44">
        <f t="shared" si="3"/>
        <v>97.547297070000013</v>
      </c>
      <c r="F17" s="44">
        <v>1878.42687867</v>
      </c>
      <c r="G17" s="44">
        <v>1091.9453857000001</v>
      </c>
      <c r="H17" s="44">
        <v>719.87780712000006</v>
      </c>
      <c r="I17" s="44">
        <v>66.603685850000005</v>
      </c>
      <c r="J17" s="44">
        <v>296.73626897999998</v>
      </c>
      <c r="K17" s="44">
        <v>105.76602733999999</v>
      </c>
      <c r="L17" s="44">
        <v>160.02663042</v>
      </c>
      <c r="M17" s="44">
        <v>30.943611220000001</v>
      </c>
      <c r="N17" s="44"/>
      <c r="O17" s="44"/>
      <c r="P17" s="44"/>
      <c r="Q17" s="44"/>
    </row>
    <row r="18" spans="1:17" hidden="1" outlineLevel="1">
      <c r="A18" s="9">
        <v>40756</v>
      </c>
      <c r="B18" s="44">
        <v>2156.9211300299999</v>
      </c>
      <c r="C18" s="44">
        <f t="shared" si="1"/>
        <v>1237.7842601499999</v>
      </c>
      <c r="D18" s="44">
        <f t="shared" si="2"/>
        <v>820.1619612500001</v>
      </c>
      <c r="E18" s="44">
        <f t="shared" si="3"/>
        <v>98.974908629999987</v>
      </c>
      <c r="F18" s="44">
        <v>1891.04037305</v>
      </c>
      <c r="G18" s="44">
        <v>1130.5180929999999</v>
      </c>
      <c r="H18" s="44">
        <v>693.92434361000005</v>
      </c>
      <c r="I18" s="44">
        <v>66.597936439999998</v>
      </c>
      <c r="J18" s="44">
        <v>265.88075698</v>
      </c>
      <c r="K18" s="44">
        <v>107.26616715</v>
      </c>
      <c r="L18" s="44">
        <v>126.23761764</v>
      </c>
      <c r="M18" s="44">
        <v>32.376972189999996</v>
      </c>
      <c r="N18" s="44"/>
      <c r="O18" s="44"/>
      <c r="P18" s="44"/>
      <c r="Q18" s="44"/>
    </row>
    <row r="19" spans="1:17" hidden="1" outlineLevel="1">
      <c r="A19" s="9">
        <v>40787</v>
      </c>
      <c r="B19" s="44">
        <v>2194.1764501399998</v>
      </c>
      <c r="C19" s="44">
        <f t="shared" si="1"/>
        <v>1237.7842601499999</v>
      </c>
      <c r="D19" s="44">
        <f t="shared" si="2"/>
        <v>820.1619612500001</v>
      </c>
      <c r="E19" s="44">
        <f t="shared" si="3"/>
        <v>98.974908629999987</v>
      </c>
      <c r="F19" s="44">
        <v>1891.04037305</v>
      </c>
      <c r="G19" s="44">
        <v>1130.5180929999999</v>
      </c>
      <c r="H19" s="44">
        <v>693.92434361000005</v>
      </c>
      <c r="I19" s="44">
        <v>66.597936439999998</v>
      </c>
      <c r="J19" s="44">
        <v>265.88075698</v>
      </c>
      <c r="K19" s="44">
        <v>107.26616715</v>
      </c>
      <c r="L19" s="44">
        <v>126.23761764</v>
      </c>
      <c r="M19" s="44">
        <v>32.376972189999996</v>
      </c>
      <c r="N19" s="44"/>
      <c r="O19" s="44"/>
      <c r="P19" s="44"/>
      <c r="Q19" s="44"/>
    </row>
    <row r="20" spans="1:17" hidden="1" outlineLevel="1">
      <c r="A20" s="9">
        <v>40817</v>
      </c>
      <c r="B20" s="44">
        <v>2144.3372159400001</v>
      </c>
      <c r="C20" s="44">
        <f t="shared" si="1"/>
        <v>1266.59510961</v>
      </c>
      <c r="D20" s="44">
        <f t="shared" si="2"/>
        <v>773.81385986000009</v>
      </c>
      <c r="E20" s="44">
        <f t="shared" si="3"/>
        <v>103.92824647</v>
      </c>
      <c r="F20" s="44">
        <v>1882.3161523700001</v>
      </c>
      <c r="G20" s="44">
        <v>1158.8706952699999</v>
      </c>
      <c r="H20" s="44">
        <v>644.77221953000003</v>
      </c>
      <c r="I20" s="44">
        <v>78.673237569999998</v>
      </c>
      <c r="J20" s="44">
        <v>262.02106357000002</v>
      </c>
      <c r="K20" s="44">
        <v>107.72441434</v>
      </c>
      <c r="L20" s="44">
        <v>129.04164033000001</v>
      </c>
      <c r="M20" s="44">
        <v>25.2550089</v>
      </c>
      <c r="N20" s="44"/>
      <c r="O20" s="44"/>
      <c r="P20" s="44"/>
      <c r="Q20" s="44"/>
    </row>
    <row r="21" spans="1:17" hidden="1" outlineLevel="1">
      <c r="A21" s="9">
        <v>40848</v>
      </c>
      <c r="B21" s="44">
        <v>2222.1068515400002</v>
      </c>
      <c r="C21" s="44">
        <f t="shared" si="1"/>
        <v>1363.02673278</v>
      </c>
      <c r="D21" s="44">
        <f t="shared" si="2"/>
        <v>754.94255543999998</v>
      </c>
      <c r="E21" s="44">
        <f t="shared" si="3"/>
        <v>104.13756332</v>
      </c>
      <c r="F21" s="44">
        <v>1913.4825273900001</v>
      </c>
      <c r="G21" s="44">
        <v>1205.77094822</v>
      </c>
      <c r="H21" s="44">
        <v>629.28624671</v>
      </c>
      <c r="I21" s="44">
        <v>78.425332460000007</v>
      </c>
      <c r="J21" s="44">
        <v>308.62432415000001</v>
      </c>
      <c r="K21" s="44">
        <v>157.25578456</v>
      </c>
      <c r="L21" s="44">
        <v>125.65630873000001</v>
      </c>
      <c r="M21" s="44">
        <v>25.712230859999998</v>
      </c>
      <c r="N21" s="44"/>
      <c r="O21" s="44"/>
      <c r="P21" s="44"/>
      <c r="Q21" s="44"/>
    </row>
    <row r="22" spans="1:17" hidden="1" outlineLevel="1">
      <c r="A22" s="9">
        <v>40878</v>
      </c>
      <c r="B22" s="44">
        <v>2247.1392921000001</v>
      </c>
      <c r="C22" s="44">
        <f t="shared" si="1"/>
        <v>1363.02673278</v>
      </c>
      <c r="D22" s="44">
        <f t="shared" si="2"/>
        <v>754.94255543999998</v>
      </c>
      <c r="E22" s="44">
        <f t="shared" si="3"/>
        <v>104.13756332</v>
      </c>
      <c r="F22" s="44">
        <v>1913.4825273900001</v>
      </c>
      <c r="G22" s="44">
        <v>1205.77094822</v>
      </c>
      <c r="H22" s="44">
        <v>629.28624671</v>
      </c>
      <c r="I22" s="44">
        <v>78.425332460000007</v>
      </c>
      <c r="J22" s="44">
        <v>308.62432415000001</v>
      </c>
      <c r="K22" s="44">
        <v>157.25578456</v>
      </c>
      <c r="L22" s="44">
        <v>125.65630873000001</v>
      </c>
      <c r="M22" s="44">
        <v>25.712230859999998</v>
      </c>
      <c r="N22" s="44"/>
      <c r="O22" s="44"/>
      <c r="P22" s="44"/>
      <c r="Q22" s="44"/>
    </row>
    <row r="23" spans="1:17" hidden="1" outlineLevel="1">
      <c r="A23" s="9">
        <v>40909</v>
      </c>
      <c r="B23" s="44">
        <v>2222.8842332300001</v>
      </c>
      <c r="C23" s="44">
        <f t="shared" si="1"/>
        <v>1363.02673278</v>
      </c>
      <c r="D23" s="44">
        <f t="shared" si="2"/>
        <v>754.94255543999998</v>
      </c>
      <c r="E23" s="44">
        <f t="shared" si="3"/>
        <v>104.13756332</v>
      </c>
      <c r="F23" s="44">
        <v>1913.4825273900001</v>
      </c>
      <c r="G23" s="44">
        <v>1205.77094822</v>
      </c>
      <c r="H23" s="44">
        <v>629.28624671</v>
      </c>
      <c r="I23" s="44">
        <v>78.425332460000007</v>
      </c>
      <c r="J23" s="44">
        <v>308.62432415000001</v>
      </c>
      <c r="K23" s="44">
        <v>157.25578456</v>
      </c>
      <c r="L23" s="44">
        <v>125.65630873000001</v>
      </c>
      <c r="M23" s="44">
        <v>25.712230859999998</v>
      </c>
      <c r="N23" s="44"/>
      <c r="O23" s="44"/>
      <c r="P23" s="44"/>
      <c r="Q23" s="44"/>
    </row>
    <row r="24" spans="1:17" hidden="1" outlineLevel="1">
      <c r="A24" s="9">
        <v>40940</v>
      </c>
      <c r="B24" s="44">
        <v>2217.9341407000002</v>
      </c>
      <c r="C24" s="44">
        <f t="shared" si="1"/>
        <v>1363.02673278</v>
      </c>
      <c r="D24" s="44">
        <f t="shared" si="2"/>
        <v>754.94255543999998</v>
      </c>
      <c r="E24" s="44">
        <f t="shared" si="3"/>
        <v>104.13756332</v>
      </c>
      <c r="F24" s="44">
        <v>1913.4825273900001</v>
      </c>
      <c r="G24" s="44">
        <v>1205.77094822</v>
      </c>
      <c r="H24" s="44">
        <v>629.28624671</v>
      </c>
      <c r="I24" s="44">
        <v>78.425332460000007</v>
      </c>
      <c r="J24" s="44">
        <v>308.62432415000001</v>
      </c>
      <c r="K24" s="44">
        <v>157.25578456</v>
      </c>
      <c r="L24" s="44">
        <v>125.65630873000001</v>
      </c>
      <c r="M24" s="44">
        <v>25.712230859999998</v>
      </c>
      <c r="N24" s="44"/>
      <c r="O24" s="44"/>
      <c r="P24" s="44"/>
      <c r="Q24" s="44"/>
    </row>
    <row r="25" spans="1:17" hidden="1" outlineLevel="1">
      <c r="A25" s="9">
        <v>40969</v>
      </c>
      <c r="B25" s="44">
        <v>2214.9207068400001</v>
      </c>
      <c r="C25" s="44">
        <f t="shared" si="1"/>
        <v>1363.02673278</v>
      </c>
      <c r="D25" s="44">
        <f t="shared" si="2"/>
        <v>754.94255543999998</v>
      </c>
      <c r="E25" s="44">
        <f t="shared" si="3"/>
        <v>104.13756332</v>
      </c>
      <c r="F25" s="44">
        <v>1913.4825273900001</v>
      </c>
      <c r="G25" s="44">
        <v>1205.77094822</v>
      </c>
      <c r="H25" s="44">
        <v>629.28624671</v>
      </c>
      <c r="I25" s="44">
        <v>78.425332460000007</v>
      </c>
      <c r="J25" s="44">
        <v>308.62432415000001</v>
      </c>
      <c r="K25" s="44">
        <v>157.25578456</v>
      </c>
      <c r="L25" s="44">
        <v>125.65630873000001</v>
      </c>
      <c r="M25" s="44">
        <v>25.712230859999998</v>
      </c>
      <c r="N25" s="44"/>
      <c r="O25" s="44"/>
      <c r="P25" s="44"/>
      <c r="Q25" s="44"/>
    </row>
    <row r="26" spans="1:17" hidden="1" outlineLevel="1">
      <c r="A26" s="9">
        <v>41000</v>
      </c>
      <c r="B26" s="44">
        <v>2211.9952199899999</v>
      </c>
      <c r="C26" s="44">
        <f t="shared" si="1"/>
        <v>1363.02673278</v>
      </c>
      <c r="D26" s="44">
        <f t="shared" si="2"/>
        <v>754.94255543999998</v>
      </c>
      <c r="E26" s="44">
        <f t="shared" si="3"/>
        <v>104.13756332</v>
      </c>
      <c r="F26" s="44">
        <v>1913.4825273900001</v>
      </c>
      <c r="G26" s="44">
        <v>1205.77094822</v>
      </c>
      <c r="H26" s="44">
        <v>629.28624671</v>
      </c>
      <c r="I26" s="44">
        <v>78.425332460000007</v>
      </c>
      <c r="J26" s="44">
        <v>308.62432415000001</v>
      </c>
      <c r="K26" s="44">
        <v>157.25578456</v>
      </c>
      <c r="L26" s="44">
        <v>125.65630873000001</v>
      </c>
      <c r="M26" s="44">
        <v>25.712230859999998</v>
      </c>
      <c r="N26" s="44"/>
      <c r="O26" s="44"/>
      <c r="P26" s="44"/>
      <c r="Q26" s="44"/>
    </row>
    <row r="27" spans="1:17" hidden="1" outlineLevel="1">
      <c r="A27" s="9">
        <v>41030</v>
      </c>
      <c r="B27" s="44">
        <v>2270.14327181</v>
      </c>
      <c r="C27" s="44">
        <f t="shared" si="1"/>
        <v>1363.02673278</v>
      </c>
      <c r="D27" s="44">
        <f t="shared" si="2"/>
        <v>754.94255543999998</v>
      </c>
      <c r="E27" s="44">
        <f t="shared" si="3"/>
        <v>104.13756332</v>
      </c>
      <c r="F27" s="44">
        <v>1913.4825273900001</v>
      </c>
      <c r="G27" s="44">
        <v>1205.77094822</v>
      </c>
      <c r="H27" s="44">
        <v>629.28624671</v>
      </c>
      <c r="I27" s="44">
        <v>78.425332460000007</v>
      </c>
      <c r="J27" s="44">
        <v>308.62432415000001</v>
      </c>
      <c r="K27" s="44">
        <v>157.25578456</v>
      </c>
      <c r="L27" s="44">
        <v>125.65630873000001</v>
      </c>
      <c r="M27" s="44">
        <v>25.712230859999998</v>
      </c>
      <c r="N27" s="44"/>
      <c r="O27" s="44"/>
      <c r="P27" s="44"/>
      <c r="Q27" s="44"/>
    </row>
    <row r="28" spans="1:17" hidden="1" outlineLevel="1">
      <c r="A28" s="9">
        <v>41061</v>
      </c>
      <c r="B28" s="44">
        <v>2349.62587936</v>
      </c>
      <c r="C28" s="44">
        <f t="shared" si="1"/>
        <v>1363.02673278</v>
      </c>
      <c r="D28" s="44">
        <f t="shared" si="2"/>
        <v>754.94255543999998</v>
      </c>
      <c r="E28" s="44">
        <f t="shared" si="3"/>
        <v>104.13756332</v>
      </c>
      <c r="F28" s="44">
        <v>1913.4825273900001</v>
      </c>
      <c r="G28" s="44">
        <v>1205.77094822</v>
      </c>
      <c r="H28" s="44">
        <v>629.28624671</v>
      </c>
      <c r="I28" s="44">
        <v>78.425332460000007</v>
      </c>
      <c r="J28" s="44">
        <v>308.62432415000001</v>
      </c>
      <c r="K28" s="44">
        <v>157.25578456</v>
      </c>
      <c r="L28" s="44">
        <v>125.65630873000001</v>
      </c>
      <c r="M28" s="44">
        <v>25.712230859999998</v>
      </c>
      <c r="N28" s="44"/>
      <c r="O28" s="44"/>
      <c r="P28" s="44"/>
      <c r="Q28" s="44"/>
    </row>
    <row r="29" spans="1:17" hidden="1" outlineLevel="1">
      <c r="A29" s="9">
        <v>41091</v>
      </c>
      <c r="B29" s="44">
        <v>2371.25650391</v>
      </c>
      <c r="C29" s="44">
        <f t="shared" si="1"/>
        <v>1363.02673278</v>
      </c>
      <c r="D29" s="44">
        <f t="shared" si="2"/>
        <v>754.94255543999998</v>
      </c>
      <c r="E29" s="44">
        <f t="shared" si="3"/>
        <v>104.13756332</v>
      </c>
      <c r="F29" s="44">
        <v>1913.4825273900001</v>
      </c>
      <c r="G29" s="44">
        <v>1205.77094822</v>
      </c>
      <c r="H29" s="44">
        <v>629.28624671</v>
      </c>
      <c r="I29" s="44">
        <v>78.425332460000007</v>
      </c>
      <c r="J29" s="44">
        <v>308.62432415000001</v>
      </c>
      <c r="K29" s="44">
        <v>157.25578456</v>
      </c>
      <c r="L29" s="44">
        <v>125.65630873000001</v>
      </c>
      <c r="M29" s="44">
        <v>25.712230859999998</v>
      </c>
      <c r="N29" s="44"/>
      <c r="O29" s="44"/>
      <c r="P29" s="44"/>
      <c r="Q29" s="44"/>
    </row>
    <row r="30" spans="1:17" hidden="1" outlineLevel="1">
      <c r="A30" s="9">
        <v>41122</v>
      </c>
      <c r="B30" s="44">
        <v>2350.3290919000001</v>
      </c>
      <c r="C30" s="44">
        <f t="shared" si="1"/>
        <v>1363.02673278</v>
      </c>
      <c r="D30" s="44">
        <f t="shared" si="2"/>
        <v>754.94255543999998</v>
      </c>
      <c r="E30" s="44">
        <f t="shared" si="3"/>
        <v>104.13756332</v>
      </c>
      <c r="F30" s="44">
        <v>1913.4825273900001</v>
      </c>
      <c r="G30" s="44">
        <v>1205.77094822</v>
      </c>
      <c r="H30" s="44">
        <v>629.28624671</v>
      </c>
      <c r="I30" s="44">
        <v>78.425332460000007</v>
      </c>
      <c r="J30" s="44">
        <v>308.62432415000001</v>
      </c>
      <c r="K30" s="44">
        <v>157.25578456</v>
      </c>
      <c r="L30" s="44">
        <v>125.65630873000001</v>
      </c>
      <c r="M30" s="44">
        <v>25.712230859999998</v>
      </c>
      <c r="N30" s="44"/>
      <c r="O30" s="44"/>
      <c r="P30" s="44"/>
      <c r="Q30" s="44"/>
    </row>
    <row r="31" spans="1:17" hidden="1" outlineLevel="1">
      <c r="A31" s="9">
        <v>41153</v>
      </c>
      <c r="B31" s="44">
        <v>2395.4421789100002</v>
      </c>
      <c r="C31" s="44">
        <f t="shared" si="1"/>
        <v>1363.02673278</v>
      </c>
      <c r="D31" s="44">
        <f t="shared" si="2"/>
        <v>754.94255543999998</v>
      </c>
      <c r="E31" s="44">
        <f t="shared" si="3"/>
        <v>104.13756332</v>
      </c>
      <c r="F31" s="44">
        <v>1913.4825273900001</v>
      </c>
      <c r="G31" s="44">
        <v>1205.77094822</v>
      </c>
      <c r="H31" s="44">
        <v>629.28624671</v>
      </c>
      <c r="I31" s="44">
        <v>78.425332460000007</v>
      </c>
      <c r="J31" s="44">
        <v>308.62432415000001</v>
      </c>
      <c r="K31" s="44">
        <v>157.25578456</v>
      </c>
      <c r="L31" s="44">
        <v>125.65630873000001</v>
      </c>
      <c r="M31" s="44">
        <v>25.712230859999998</v>
      </c>
      <c r="N31" s="44"/>
      <c r="O31" s="44"/>
      <c r="P31" s="44"/>
      <c r="Q31" s="44"/>
    </row>
    <row r="32" spans="1:17" hidden="1" outlineLevel="1">
      <c r="A32" s="9">
        <v>41183</v>
      </c>
      <c r="B32" s="44">
        <v>2316.75622273</v>
      </c>
      <c r="C32" s="44">
        <f t="shared" si="1"/>
        <v>1363.02673278</v>
      </c>
      <c r="D32" s="44">
        <f t="shared" si="2"/>
        <v>754.94255543999998</v>
      </c>
      <c r="E32" s="44">
        <f t="shared" si="3"/>
        <v>104.13756332</v>
      </c>
      <c r="F32" s="44">
        <v>1913.4825273900001</v>
      </c>
      <c r="G32" s="44">
        <v>1205.77094822</v>
      </c>
      <c r="H32" s="44">
        <v>629.28624671</v>
      </c>
      <c r="I32" s="44">
        <v>78.425332460000007</v>
      </c>
      <c r="J32" s="44">
        <v>308.62432415000001</v>
      </c>
      <c r="K32" s="44">
        <v>157.25578456</v>
      </c>
      <c r="L32" s="44">
        <v>125.65630873000001</v>
      </c>
      <c r="M32" s="44">
        <v>25.712230859999998</v>
      </c>
      <c r="N32" s="44"/>
      <c r="O32" s="44"/>
      <c r="P32" s="44"/>
      <c r="Q32" s="44"/>
    </row>
    <row r="33" spans="1:17" hidden="1" outlineLevel="1">
      <c r="A33" s="9">
        <v>41214</v>
      </c>
      <c r="B33" s="44">
        <v>2297.5987780099999</v>
      </c>
      <c r="C33" s="44">
        <f t="shared" si="1"/>
        <v>1363.02673278</v>
      </c>
      <c r="D33" s="44">
        <f t="shared" si="2"/>
        <v>754.94255543999998</v>
      </c>
      <c r="E33" s="44">
        <f t="shared" si="3"/>
        <v>104.13756332</v>
      </c>
      <c r="F33" s="44">
        <v>1913.4825273900001</v>
      </c>
      <c r="G33" s="44">
        <v>1205.77094822</v>
      </c>
      <c r="H33" s="44">
        <v>629.28624671</v>
      </c>
      <c r="I33" s="44">
        <v>78.425332460000007</v>
      </c>
      <c r="J33" s="44">
        <v>308.62432415000001</v>
      </c>
      <c r="K33" s="44">
        <v>157.25578456</v>
      </c>
      <c r="L33" s="44">
        <v>125.65630873000001</v>
      </c>
      <c r="M33" s="44">
        <v>25.712230859999998</v>
      </c>
      <c r="N33" s="44"/>
      <c r="O33" s="44"/>
      <c r="P33" s="44"/>
      <c r="Q33" s="44"/>
    </row>
    <row r="34" spans="1:17" hidden="1" outlineLevel="1">
      <c r="A34" s="9">
        <v>41244</v>
      </c>
      <c r="B34" s="44">
        <v>2282.9912735799999</v>
      </c>
      <c r="C34" s="44">
        <f t="shared" si="1"/>
        <v>1363.02673278</v>
      </c>
      <c r="D34" s="44">
        <f t="shared" si="2"/>
        <v>754.94255543999998</v>
      </c>
      <c r="E34" s="44">
        <f t="shared" si="3"/>
        <v>104.13756332</v>
      </c>
      <c r="F34" s="44">
        <v>1913.4825273900001</v>
      </c>
      <c r="G34" s="44">
        <v>1205.77094822</v>
      </c>
      <c r="H34" s="44">
        <v>629.28624671</v>
      </c>
      <c r="I34" s="44">
        <v>78.425332460000007</v>
      </c>
      <c r="J34" s="44">
        <v>308.62432415000001</v>
      </c>
      <c r="K34" s="44">
        <v>157.25578456</v>
      </c>
      <c r="L34" s="44">
        <v>125.65630873000001</v>
      </c>
      <c r="M34" s="44">
        <v>25.712230859999998</v>
      </c>
      <c r="N34" s="44"/>
      <c r="O34" s="44"/>
      <c r="P34" s="44"/>
      <c r="Q34" s="44"/>
    </row>
    <row r="35" spans="1:17" hidden="1" outlineLevel="1">
      <c r="A35" s="9">
        <v>41275</v>
      </c>
      <c r="B35" s="44">
        <v>2288.4584248199999</v>
      </c>
      <c r="C35" s="44">
        <f t="shared" si="1"/>
        <v>1363.02673278</v>
      </c>
      <c r="D35" s="44">
        <f t="shared" si="2"/>
        <v>754.94255543999998</v>
      </c>
      <c r="E35" s="44">
        <f t="shared" si="3"/>
        <v>104.13756332</v>
      </c>
      <c r="F35" s="44">
        <v>1913.4825273900001</v>
      </c>
      <c r="G35" s="44">
        <v>1205.77094822</v>
      </c>
      <c r="H35" s="44">
        <v>629.28624671</v>
      </c>
      <c r="I35" s="44">
        <v>78.425332460000007</v>
      </c>
      <c r="J35" s="44">
        <v>308.62432415000001</v>
      </c>
      <c r="K35" s="44">
        <v>157.25578456</v>
      </c>
      <c r="L35" s="44">
        <v>125.65630873000001</v>
      </c>
      <c r="M35" s="44">
        <v>25.712230859999998</v>
      </c>
      <c r="N35" s="44"/>
      <c r="O35" s="44"/>
      <c r="P35" s="44"/>
      <c r="Q35" s="44"/>
    </row>
    <row r="36" spans="1:17" hidden="1" outlineLevel="1">
      <c r="A36" s="9">
        <v>41306</v>
      </c>
      <c r="B36" s="44">
        <v>2315.94328249</v>
      </c>
      <c r="C36" s="44">
        <f t="shared" si="1"/>
        <v>1363.02673278</v>
      </c>
      <c r="D36" s="44">
        <f t="shared" si="2"/>
        <v>754.94255543999998</v>
      </c>
      <c r="E36" s="44">
        <f t="shared" si="3"/>
        <v>104.13756332</v>
      </c>
      <c r="F36" s="44">
        <v>1913.4825273900001</v>
      </c>
      <c r="G36" s="44">
        <v>1205.77094822</v>
      </c>
      <c r="H36" s="44">
        <v>629.28624671</v>
      </c>
      <c r="I36" s="44">
        <v>78.425332460000007</v>
      </c>
      <c r="J36" s="44">
        <v>308.62432415000001</v>
      </c>
      <c r="K36" s="44">
        <v>157.25578456</v>
      </c>
      <c r="L36" s="44">
        <v>125.65630873000001</v>
      </c>
      <c r="M36" s="44">
        <v>25.712230859999998</v>
      </c>
      <c r="N36" s="44"/>
      <c r="O36" s="44"/>
      <c r="P36" s="44"/>
      <c r="Q36" s="44"/>
    </row>
    <row r="37" spans="1:17" hidden="1" outlineLevel="1">
      <c r="A37" s="9">
        <v>41334</v>
      </c>
      <c r="B37" s="44">
        <v>2360.9847108600002</v>
      </c>
      <c r="C37" s="44">
        <f t="shared" si="1"/>
        <v>1061.9486237799999</v>
      </c>
      <c r="D37" s="44">
        <f t="shared" si="2"/>
        <v>1247.8069052800001</v>
      </c>
      <c r="E37" s="44">
        <f t="shared" si="3"/>
        <v>51.229181800000006</v>
      </c>
      <c r="F37" s="44">
        <v>2091.1545423799998</v>
      </c>
      <c r="G37" s="44">
        <v>936.66848035999999</v>
      </c>
      <c r="H37" s="44">
        <v>1111.4868624400001</v>
      </c>
      <c r="I37" s="44">
        <v>42.999199580000003</v>
      </c>
      <c r="J37" s="44">
        <v>269.83016848</v>
      </c>
      <c r="K37" s="44">
        <v>125.28014342</v>
      </c>
      <c r="L37" s="44">
        <v>136.32004284000001</v>
      </c>
      <c r="M37" s="44">
        <v>8.2299822200000001</v>
      </c>
      <c r="N37" s="44"/>
      <c r="O37" s="44"/>
      <c r="P37" s="44"/>
      <c r="Q37" s="44"/>
    </row>
    <row r="38" spans="1:17" hidden="1" outlineLevel="1">
      <c r="A38" s="9">
        <v>41365</v>
      </c>
      <c r="B38" s="44">
        <v>2365.6564165300001</v>
      </c>
      <c r="C38" s="44">
        <f t="shared" si="1"/>
        <v>1086.17296564</v>
      </c>
      <c r="D38" s="44">
        <f t="shared" si="2"/>
        <v>1229.5290788599998</v>
      </c>
      <c r="E38" s="44">
        <f t="shared" si="3"/>
        <v>49.954372030000002</v>
      </c>
      <c r="F38" s="44">
        <v>2089.2335947400002</v>
      </c>
      <c r="G38" s="44">
        <v>962.12985237999999</v>
      </c>
      <c r="H38" s="44">
        <v>1085.3439558099999</v>
      </c>
      <c r="I38" s="44">
        <v>41.759786550000001</v>
      </c>
      <c r="J38" s="44">
        <v>276.42282179</v>
      </c>
      <c r="K38" s="44">
        <v>124.04311326</v>
      </c>
      <c r="L38" s="44">
        <v>144.18512304999999</v>
      </c>
      <c r="M38" s="44">
        <v>8.1945854800000006</v>
      </c>
      <c r="N38" s="44"/>
      <c r="O38" s="44"/>
      <c r="P38" s="44"/>
      <c r="Q38" s="44"/>
    </row>
    <row r="39" spans="1:17" hidden="1" outlineLevel="1">
      <c r="A39" s="9">
        <v>41395</v>
      </c>
      <c r="B39" s="44">
        <v>2358.42828263</v>
      </c>
      <c r="C39" s="44">
        <f t="shared" si="1"/>
        <v>1075.5915245400001</v>
      </c>
      <c r="D39" s="44">
        <f t="shared" si="2"/>
        <v>1234.3978267100001</v>
      </c>
      <c r="E39" s="44">
        <f t="shared" si="3"/>
        <v>48.43893138</v>
      </c>
      <c r="F39" s="44">
        <v>2074.3908860000001</v>
      </c>
      <c r="G39" s="44">
        <v>960.79664361000005</v>
      </c>
      <c r="H39" s="44">
        <v>1072.49742586</v>
      </c>
      <c r="I39" s="44">
        <v>41.096816529999998</v>
      </c>
      <c r="J39" s="44">
        <v>284.03739662999999</v>
      </c>
      <c r="K39" s="44">
        <v>114.79488093000001</v>
      </c>
      <c r="L39" s="44">
        <v>161.90040085000001</v>
      </c>
      <c r="M39" s="44">
        <v>7.3421148499999997</v>
      </c>
      <c r="N39" s="44"/>
      <c r="O39" s="44"/>
      <c r="P39" s="44"/>
      <c r="Q39" s="44"/>
    </row>
    <row r="40" spans="1:17" hidden="1" outlineLevel="1">
      <c r="A40" s="9">
        <v>41426</v>
      </c>
      <c r="B40" s="44">
        <v>2373.55056307</v>
      </c>
      <c r="C40" s="44">
        <f t="shared" si="1"/>
        <v>1094.3737796200001</v>
      </c>
      <c r="D40" s="44">
        <f t="shared" si="2"/>
        <v>1232.7134998500001</v>
      </c>
      <c r="E40" s="44">
        <f t="shared" si="3"/>
        <v>46.463283599999997</v>
      </c>
      <c r="F40" s="44">
        <v>2125.1724244100001</v>
      </c>
      <c r="G40" s="44">
        <v>999.83605944999999</v>
      </c>
      <c r="H40" s="44">
        <v>1084.21267367</v>
      </c>
      <c r="I40" s="44">
        <v>41.123691289999996</v>
      </c>
      <c r="J40" s="44">
        <v>248.37813865999999</v>
      </c>
      <c r="K40" s="44">
        <v>94.53772017</v>
      </c>
      <c r="L40" s="44">
        <v>148.50082617999999</v>
      </c>
      <c r="M40" s="44">
        <v>5.3395923099999996</v>
      </c>
      <c r="N40" s="44"/>
      <c r="O40" s="44"/>
      <c r="P40" s="44"/>
      <c r="Q40" s="44"/>
    </row>
    <row r="41" spans="1:17" hidden="1" outlineLevel="1">
      <c r="A41" s="9">
        <v>41456</v>
      </c>
      <c r="B41" s="44">
        <v>2390.0121821500002</v>
      </c>
      <c r="C41" s="44">
        <f t="shared" si="1"/>
        <v>1064.3405236599999</v>
      </c>
      <c r="D41" s="44">
        <f t="shared" si="2"/>
        <v>1279.3172329400002</v>
      </c>
      <c r="E41" s="44">
        <f t="shared" si="3"/>
        <v>46.354425549999995</v>
      </c>
      <c r="F41" s="44">
        <v>2156.4560660000002</v>
      </c>
      <c r="G41" s="44">
        <v>973.90481918</v>
      </c>
      <c r="H41" s="44">
        <v>1141.4655188900001</v>
      </c>
      <c r="I41" s="44">
        <v>41.085727929999997</v>
      </c>
      <c r="J41" s="44">
        <v>233.55611615000001</v>
      </c>
      <c r="K41" s="44">
        <v>90.435704479999998</v>
      </c>
      <c r="L41" s="44">
        <v>137.85171405</v>
      </c>
      <c r="M41" s="44">
        <v>5.2686976200000002</v>
      </c>
      <c r="N41" s="44"/>
      <c r="O41" s="44"/>
      <c r="P41" s="44"/>
      <c r="Q41" s="44"/>
    </row>
    <row r="42" spans="1:17" hidden="1" outlineLevel="1">
      <c r="A42" s="9">
        <v>41487</v>
      </c>
      <c r="B42" s="44">
        <v>2422.14585687</v>
      </c>
      <c r="C42" s="44">
        <f t="shared" si="1"/>
        <v>1054.8809068999999</v>
      </c>
      <c r="D42" s="44">
        <f t="shared" si="2"/>
        <v>1321.71793897</v>
      </c>
      <c r="E42" s="44">
        <f t="shared" si="3"/>
        <v>45.547010999999998</v>
      </c>
      <c r="F42" s="44">
        <v>2182.2860918599999</v>
      </c>
      <c r="G42" s="44">
        <v>961.81877650000001</v>
      </c>
      <c r="H42" s="44">
        <v>1180.02333746</v>
      </c>
      <c r="I42" s="44">
        <v>40.4439779</v>
      </c>
      <c r="J42" s="44">
        <v>239.85976500999999</v>
      </c>
      <c r="K42" s="44">
        <v>93.062130400000001</v>
      </c>
      <c r="L42" s="44">
        <v>141.69460151000001</v>
      </c>
      <c r="M42" s="44">
        <v>5.1030331000000002</v>
      </c>
      <c r="N42" s="44"/>
      <c r="O42" s="44"/>
      <c r="P42" s="44"/>
      <c r="Q42" s="44"/>
    </row>
    <row r="43" spans="1:17" hidden="1" outlineLevel="1">
      <c r="A43" s="9">
        <v>41518</v>
      </c>
      <c r="B43" s="44">
        <v>2458.68047355</v>
      </c>
      <c r="C43" s="44">
        <f t="shared" si="1"/>
        <v>1040.20762741</v>
      </c>
      <c r="D43" s="44">
        <f t="shared" si="2"/>
        <v>1373.5580853000001</v>
      </c>
      <c r="E43" s="44">
        <f t="shared" si="3"/>
        <v>44.91476084</v>
      </c>
      <c r="F43" s="44">
        <v>2213.4714998899999</v>
      </c>
      <c r="G43" s="44">
        <v>945.69455957000002</v>
      </c>
      <c r="H43" s="44">
        <v>1227.9124284500001</v>
      </c>
      <c r="I43" s="44">
        <v>39.864511870000001</v>
      </c>
      <c r="J43" s="44">
        <v>245.20897366</v>
      </c>
      <c r="K43" s="44">
        <v>94.513067840000005</v>
      </c>
      <c r="L43" s="44">
        <v>145.64565684999999</v>
      </c>
      <c r="M43" s="44">
        <v>5.0502489700000002</v>
      </c>
      <c r="N43" s="44"/>
      <c r="O43" s="44"/>
      <c r="P43" s="44"/>
      <c r="Q43" s="44"/>
    </row>
    <row r="44" spans="1:17" hidden="1" outlineLevel="1">
      <c r="A44" s="9">
        <v>41548</v>
      </c>
      <c r="B44" s="44">
        <v>2508.3753118300001</v>
      </c>
      <c r="C44" s="44">
        <f t="shared" si="1"/>
        <v>1110.91751823</v>
      </c>
      <c r="D44" s="44">
        <f t="shared" si="2"/>
        <v>1353.89345718</v>
      </c>
      <c r="E44" s="44">
        <f t="shared" si="3"/>
        <v>43.564336420000004</v>
      </c>
      <c r="F44" s="44">
        <v>2251.25660573</v>
      </c>
      <c r="G44" s="44">
        <v>1002.57878919</v>
      </c>
      <c r="H44" s="44">
        <v>1210.10997838</v>
      </c>
      <c r="I44" s="44">
        <v>38.567838160000001</v>
      </c>
      <c r="J44" s="44">
        <v>257.1187061</v>
      </c>
      <c r="K44" s="44">
        <v>108.33872904</v>
      </c>
      <c r="L44" s="44">
        <v>143.78347880000001</v>
      </c>
      <c r="M44" s="44">
        <v>4.9964982600000001</v>
      </c>
      <c r="N44" s="44"/>
      <c r="O44" s="44"/>
      <c r="P44" s="44"/>
      <c r="Q44" s="44"/>
    </row>
    <row r="45" spans="1:17" hidden="1" outlineLevel="1">
      <c r="A45" s="9">
        <v>41579</v>
      </c>
      <c r="B45" s="44">
        <v>2527.6101641199998</v>
      </c>
      <c r="C45" s="44">
        <f t="shared" si="1"/>
        <v>1155.8474275199999</v>
      </c>
      <c r="D45" s="44">
        <f t="shared" si="2"/>
        <v>1328.6682123599999</v>
      </c>
      <c r="E45" s="44">
        <f t="shared" si="3"/>
        <v>43.094524239999998</v>
      </c>
      <c r="F45" s="44">
        <v>2286.8939104699998</v>
      </c>
      <c r="G45" s="44">
        <v>1054.46340212</v>
      </c>
      <c r="H45" s="44">
        <v>1194.2661612899999</v>
      </c>
      <c r="I45" s="44">
        <v>38.164347059999997</v>
      </c>
      <c r="J45" s="44">
        <v>240.71625365</v>
      </c>
      <c r="K45" s="44">
        <v>101.3840254</v>
      </c>
      <c r="L45" s="44">
        <v>134.40205107</v>
      </c>
      <c r="M45" s="44">
        <v>4.9301771800000003</v>
      </c>
      <c r="N45" s="44"/>
      <c r="O45" s="44"/>
      <c r="P45" s="44"/>
      <c r="Q45" s="44"/>
    </row>
    <row r="46" spans="1:17" hidden="1" outlineLevel="1">
      <c r="A46" s="9">
        <v>41609</v>
      </c>
      <c r="B46" s="44">
        <v>2478.23895133</v>
      </c>
      <c r="C46" s="44">
        <f t="shared" si="1"/>
        <v>1104.38787684</v>
      </c>
      <c r="D46" s="44">
        <f t="shared" si="2"/>
        <v>1331.54820496</v>
      </c>
      <c r="E46" s="44">
        <f t="shared" si="3"/>
        <v>42.302869529999995</v>
      </c>
      <c r="F46" s="44">
        <v>2257.79647462</v>
      </c>
      <c r="G46" s="44">
        <v>1014.5819651</v>
      </c>
      <c r="H46" s="44">
        <v>1205.8075505500001</v>
      </c>
      <c r="I46" s="44">
        <v>37.406958969999998</v>
      </c>
      <c r="J46" s="44">
        <v>220.44247670999999</v>
      </c>
      <c r="K46" s="44">
        <v>89.805911739999999</v>
      </c>
      <c r="L46" s="44">
        <v>125.74065441</v>
      </c>
      <c r="M46" s="44">
        <v>4.8959105599999999</v>
      </c>
      <c r="N46" s="44"/>
      <c r="O46" s="44"/>
      <c r="P46" s="44"/>
      <c r="Q46" s="44"/>
    </row>
    <row r="47" spans="1:17" hidden="1" outlineLevel="1">
      <c r="A47" s="9">
        <v>41640</v>
      </c>
      <c r="B47" s="44">
        <v>2524.6233690399999</v>
      </c>
      <c r="C47" s="44">
        <f t="shared" si="1"/>
        <v>1213.3636857500001</v>
      </c>
      <c r="D47" s="44">
        <f t="shared" si="2"/>
        <v>1268.96115538</v>
      </c>
      <c r="E47" s="44">
        <f t="shared" si="3"/>
        <v>42.298527909999997</v>
      </c>
      <c r="F47" s="44">
        <v>2337.44214182</v>
      </c>
      <c r="G47" s="44">
        <v>1122.21144357</v>
      </c>
      <c r="H47" s="44">
        <v>1177.7937782900001</v>
      </c>
      <c r="I47" s="44">
        <v>37.436919959999997</v>
      </c>
      <c r="J47" s="44">
        <v>187.18122722000001</v>
      </c>
      <c r="K47" s="44">
        <v>91.152242180000002</v>
      </c>
      <c r="L47" s="44">
        <v>91.167377090000002</v>
      </c>
      <c r="M47" s="44">
        <v>4.8616079499999998</v>
      </c>
      <c r="N47" s="44"/>
      <c r="O47" s="44"/>
      <c r="P47" s="44"/>
      <c r="Q47" s="44"/>
    </row>
    <row r="48" spans="1:17" hidden="1" outlineLevel="1">
      <c r="A48" s="9">
        <v>41671</v>
      </c>
      <c r="B48" s="44">
        <v>2615.710466</v>
      </c>
      <c r="C48" s="44">
        <f t="shared" si="1"/>
        <v>1212.1063245399998</v>
      </c>
      <c r="D48" s="44">
        <f t="shared" si="2"/>
        <v>1360.1951179299999</v>
      </c>
      <c r="E48" s="44">
        <f t="shared" si="3"/>
        <v>43.409023529999999</v>
      </c>
      <c r="F48" s="44">
        <v>2368.8248044799998</v>
      </c>
      <c r="G48" s="44">
        <v>1082.2256788699999</v>
      </c>
      <c r="H48" s="44">
        <v>1249.21849195</v>
      </c>
      <c r="I48" s="44">
        <v>37.380633660000001</v>
      </c>
      <c r="J48" s="44">
        <v>246.88566152000001</v>
      </c>
      <c r="K48" s="44">
        <v>129.88064567000001</v>
      </c>
      <c r="L48" s="44">
        <v>110.97662597999999</v>
      </c>
      <c r="M48" s="44">
        <v>6.0283898699999998</v>
      </c>
      <c r="N48" s="44"/>
      <c r="O48" s="44"/>
      <c r="P48" s="44"/>
      <c r="Q48" s="44"/>
    </row>
    <row r="49" spans="1:17" hidden="1" outlineLevel="1">
      <c r="A49" s="9">
        <v>41699</v>
      </c>
      <c r="B49" s="44">
        <v>2648.9861617800002</v>
      </c>
      <c r="C49" s="44">
        <f t="shared" si="1"/>
        <v>1211.2136352699999</v>
      </c>
      <c r="D49" s="44">
        <f t="shared" si="2"/>
        <v>1393.7904769700001</v>
      </c>
      <c r="E49" s="44">
        <f t="shared" si="3"/>
        <v>43.982049540000006</v>
      </c>
      <c r="F49" s="44">
        <v>2381.5169038499998</v>
      </c>
      <c r="G49" s="44">
        <v>1079.3810461200001</v>
      </c>
      <c r="H49" s="44">
        <v>1264.72000288</v>
      </c>
      <c r="I49" s="44">
        <v>37.415854850000002</v>
      </c>
      <c r="J49" s="44">
        <v>267.46925793000003</v>
      </c>
      <c r="K49" s="44">
        <v>131.83258914999999</v>
      </c>
      <c r="L49" s="44">
        <v>129.07047409</v>
      </c>
      <c r="M49" s="44">
        <v>6.5661946899999997</v>
      </c>
      <c r="N49" s="44"/>
      <c r="O49" s="44"/>
      <c r="P49" s="44"/>
      <c r="Q49" s="44"/>
    </row>
    <row r="50" spans="1:17" hidden="1" outlineLevel="1">
      <c r="A50" s="9">
        <v>41730</v>
      </c>
      <c r="B50" s="44">
        <v>2690.1387208800002</v>
      </c>
      <c r="C50" s="44">
        <f t="shared" si="1"/>
        <v>1217.4393452300001</v>
      </c>
      <c r="D50" s="44">
        <f t="shared" si="2"/>
        <v>1429.84997155</v>
      </c>
      <c r="E50" s="44">
        <f t="shared" si="3"/>
        <v>42.849404100000001</v>
      </c>
      <c r="F50" s="44">
        <v>2418.1285266700002</v>
      </c>
      <c r="G50" s="44">
        <v>1083.6006690700001</v>
      </c>
      <c r="H50" s="44">
        <v>1298.4640580099999</v>
      </c>
      <c r="I50" s="44">
        <v>36.063799590000002</v>
      </c>
      <c r="J50" s="44">
        <v>272.01019421000001</v>
      </c>
      <c r="K50" s="44">
        <v>133.83867616000001</v>
      </c>
      <c r="L50" s="44">
        <v>131.38591353999999</v>
      </c>
      <c r="M50" s="44">
        <v>6.7856045099999998</v>
      </c>
      <c r="N50" s="44"/>
      <c r="O50" s="44"/>
      <c r="P50" s="44"/>
      <c r="Q50" s="44"/>
    </row>
    <row r="51" spans="1:17" hidden="1" outlineLevel="1">
      <c r="A51" s="9">
        <v>41760</v>
      </c>
      <c r="B51" s="44">
        <v>2687.8147312800002</v>
      </c>
      <c r="C51" s="44">
        <f t="shared" si="1"/>
        <v>1280.03678741</v>
      </c>
      <c r="D51" s="44">
        <f t="shared" si="2"/>
        <v>1364.9398228099999</v>
      </c>
      <c r="E51" s="44">
        <f t="shared" si="3"/>
        <v>42.838121060000006</v>
      </c>
      <c r="F51" s="44">
        <v>2401.67114773</v>
      </c>
      <c r="G51" s="44">
        <v>1141.0536315100001</v>
      </c>
      <c r="H51" s="44">
        <v>1224.7335269299999</v>
      </c>
      <c r="I51" s="44">
        <v>35.883989290000002</v>
      </c>
      <c r="J51" s="44">
        <v>286.14358355000002</v>
      </c>
      <c r="K51" s="44">
        <v>138.98315590000001</v>
      </c>
      <c r="L51" s="44">
        <v>140.20629588</v>
      </c>
      <c r="M51" s="44">
        <v>6.95413177</v>
      </c>
      <c r="N51" s="44"/>
      <c r="O51" s="44"/>
      <c r="P51" s="44"/>
      <c r="Q51" s="44"/>
    </row>
    <row r="52" spans="1:17" hidden="1" outlineLevel="1">
      <c r="A52" s="9">
        <v>41791</v>
      </c>
      <c r="B52" s="44">
        <v>2602.8368424599998</v>
      </c>
      <c r="C52" s="44">
        <f t="shared" si="1"/>
        <v>1268.71412528</v>
      </c>
      <c r="D52" s="44">
        <f t="shared" si="2"/>
        <v>1292.72831354</v>
      </c>
      <c r="E52" s="44">
        <f t="shared" si="3"/>
        <v>41.394403640000007</v>
      </c>
      <c r="F52" s="44">
        <v>2316.8435698100002</v>
      </c>
      <c r="G52" s="44">
        <v>1128.15945425</v>
      </c>
      <c r="H52" s="44">
        <v>1153.0336880100001</v>
      </c>
      <c r="I52" s="44">
        <v>35.650427550000003</v>
      </c>
      <c r="J52" s="44">
        <v>285.99327264999999</v>
      </c>
      <c r="K52" s="44">
        <v>140.55467103000001</v>
      </c>
      <c r="L52" s="44">
        <v>139.69462553</v>
      </c>
      <c r="M52" s="44">
        <v>5.7439760900000003</v>
      </c>
      <c r="N52" s="44"/>
      <c r="O52" s="44"/>
      <c r="P52" s="44"/>
      <c r="Q52" s="44"/>
    </row>
    <row r="53" spans="1:17" hidden="1" outlineLevel="1">
      <c r="A53" s="9">
        <v>41821</v>
      </c>
      <c r="B53" s="44">
        <v>2573.5632271899999</v>
      </c>
      <c r="C53" s="44">
        <f t="shared" si="1"/>
        <v>1291.11421058</v>
      </c>
      <c r="D53" s="44">
        <f t="shared" si="2"/>
        <v>1241.2491981600001</v>
      </c>
      <c r="E53" s="44">
        <f t="shared" si="3"/>
        <v>41.199818449999995</v>
      </c>
      <c r="F53" s="44">
        <v>2298.35742321</v>
      </c>
      <c r="G53" s="44">
        <v>1146.20345797</v>
      </c>
      <c r="H53" s="44">
        <v>1116.68244583</v>
      </c>
      <c r="I53" s="44">
        <v>35.471519409999999</v>
      </c>
      <c r="J53" s="44">
        <v>275.20580397999998</v>
      </c>
      <c r="K53" s="44">
        <v>144.91075261</v>
      </c>
      <c r="L53" s="44">
        <v>124.56675233</v>
      </c>
      <c r="M53" s="44">
        <v>5.7282990399999996</v>
      </c>
      <c r="N53" s="44"/>
      <c r="O53" s="44"/>
      <c r="P53" s="44"/>
      <c r="Q53" s="44"/>
    </row>
    <row r="54" spans="1:17" hidden="1" outlineLevel="1">
      <c r="A54" s="9">
        <v>41852</v>
      </c>
      <c r="B54" s="44">
        <v>2517.28788506</v>
      </c>
      <c r="C54" s="44">
        <f t="shared" si="1"/>
        <v>1260.02592736</v>
      </c>
      <c r="D54" s="44">
        <f t="shared" si="2"/>
        <v>1215.51013696</v>
      </c>
      <c r="E54" s="44">
        <f t="shared" si="3"/>
        <v>41.751820739999999</v>
      </c>
      <c r="F54" s="44">
        <v>2244.6506569399999</v>
      </c>
      <c r="G54" s="44">
        <v>1124.7859346299999</v>
      </c>
      <c r="H54" s="44">
        <v>1084.5631225899999</v>
      </c>
      <c r="I54" s="44">
        <v>35.301599719999999</v>
      </c>
      <c r="J54" s="44">
        <v>272.63722811999997</v>
      </c>
      <c r="K54" s="44">
        <v>135.23999273000001</v>
      </c>
      <c r="L54" s="44">
        <v>130.94701437000001</v>
      </c>
      <c r="M54" s="44">
        <v>6.4502210199999999</v>
      </c>
      <c r="N54" s="44"/>
      <c r="O54" s="44"/>
      <c r="P54" s="44"/>
      <c r="Q54" s="44"/>
    </row>
    <row r="55" spans="1:17" hidden="1" outlineLevel="1" collapsed="1">
      <c r="A55" s="9">
        <v>41883</v>
      </c>
      <c r="B55" s="44">
        <v>2512.9959393300001</v>
      </c>
      <c r="C55" s="44">
        <f t="shared" si="1"/>
        <v>1268.83945937</v>
      </c>
      <c r="D55" s="44">
        <f t="shared" si="2"/>
        <v>1206.5557230899999</v>
      </c>
      <c r="E55" s="44">
        <f t="shared" si="3"/>
        <v>37.600756869999998</v>
      </c>
      <c r="F55" s="44">
        <v>2279.5353196599999</v>
      </c>
      <c r="G55" s="44">
        <v>1152.21985827</v>
      </c>
      <c r="H55" s="44">
        <v>1095.85945926</v>
      </c>
      <c r="I55" s="44">
        <v>31.456002130000002</v>
      </c>
      <c r="J55" s="44">
        <v>233.46061967</v>
      </c>
      <c r="K55" s="44">
        <v>116.6196011</v>
      </c>
      <c r="L55" s="44">
        <v>110.69626383000001</v>
      </c>
      <c r="M55" s="44">
        <v>6.1447547399999998</v>
      </c>
      <c r="N55" s="44"/>
      <c r="O55" s="44"/>
      <c r="P55" s="44"/>
      <c r="Q55" s="44"/>
    </row>
    <row r="56" spans="1:17" hidden="1" outlineLevel="1" collapsed="1">
      <c r="A56" s="9">
        <v>41913</v>
      </c>
      <c r="B56" s="44">
        <v>2543.3925731300001</v>
      </c>
      <c r="C56" s="44">
        <f t="shared" si="1"/>
        <v>1299.9795019400001</v>
      </c>
      <c r="D56" s="44">
        <f t="shared" si="2"/>
        <v>1206.0259581799999</v>
      </c>
      <c r="E56" s="44">
        <f t="shared" si="3"/>
        <v>37.38711301</v>
      </c>
      <c r="F56" s="44">
        <v>2311.8973615499999</v>
      </c>
      <c r="G56" s="44">
        <v>1182.4317376700001</v>
      </c>
      <c r="H56" s="44">
        <v>1098.2317562799999</v>
      </c>
      <c r="I56" s="44">
        <v>31.2338676</v>
      </c>
      <c r="J56" s="44">
        <v>231.49521157999999</v>
      </c>
      <c r="K56" s="44">
        <v>117.54776427</v>
      </c>
      <c r="L56" s="44">
        <v>107.7942019</v>
      </c>
      <c r="M56" s="44">
        <v>6.1532454100000002</v>
      </c>
      <c r="N56" s="44"/>
      <c r="O56" s="44"/>
      <c r="P56" s="44"/>
      <c r="Q56" s="44"/>
    </row>
    <row r="57" spans="1:17" hidden="1" outlineLevel="1" collapsed="1">
      <c r="A57" s="9">
        <v>41944</v>
      </c>
      <c r="B57" s="44">
        <v>2623.4196796599999</v>
      </c>
      <c r="C57" s="44">
        <f t="shared" si="1"/>
        <v>1310.1993307600001</v>
      </c>
      <c r="D57" s="44">
        <f t="shared" si="2"/>
        <v>1233.9913598000001</v>
      </c>
      <c r="E57" s="44">
        <f t="shared" si="3"/>
        <v>79.228989100000007</v>
      </c>
      <c r="F57" s="44">
        <v>2372.9765850099998</v>
      </c>
      <c r="G57" s="44">
        <v>1183.0823184000001</v>
      </c>
      <c r="H57" s="44">
        <v>1117.7964038800001</v>
      </c>
      <c r="I57" s="44">
        <v>72.097862730000003</v>
      </c>
      <c r="J57" s="44">
        <v>250.44309465000001</v>
      </c>
      <c r="K57" s="44">
        <v>127.11701236</v>
      </c>
      <c r="L57" s="44">
        <v>116.19495592</v>
      </c>
      <c r="M57" s="44">
        <v>7.1311263699999996</v>
      </c>
      <c r="N57" s="44"/>
      <c r="O57" s="44"/>
      <c r="P57" s="44"/>
      <c r="Q57" s="44"/>
    </row>
    <row r="58" spans="1:17" hidden="1" outlineLevel="1" collapsed="1">
      <c r="A58" s="9">
        <v>41974</v>
      </c>
      <c r="B58" s="44">
        <v>2562.7928472200001</v>
      </c>
      <c r="C58" s="44">
        <f t="shared" si="1"/>
        <v>1265.22924349</v>
      </c>
      <c r="D58" s="44">
        <f t="shared" si="2"/>
        <v>1222.91165985</v>
      </c>
      <c r="E58" s="44">
        <f t="shared" si="3"/>
        <v>74.651943880000005</v>
      </c>
      <c r="F58" s="44">
        <v>2320.8975992599999</v>
      </c>
      <c r="G58" s="44">
        <v>1143.4070527700001</v>
      </c>
      <c r="H58" s="44">
        <v>1110.3781315799999</v>
      </c>
      <c r="I58" s="44">
        <v>67.112414909999998</v>
      </c>
      <c r="J58" s="44">
        <v>241.89524796000001</v>
      </c>
      <c r="K58" s="44">
        <v>121.82219071999999</v>
      </c>
      <c r="L58" s="44">
        <v>112.53352827000001</v>
      </c>
      <c r="M58" s="44">
        <v>7.5395289700000001</v>
      </c>
      <c r="N58" s="44"/>
      <c r="O58" s="44"/>
      <c r="P58" s="44"/>
      <c r="Q58" s="44"/>
    </row>
    <row r="59" spans="1:17" hidden="1" outlineLevel="1" collapsed="1">
      <c r="A59" s="9">
        <v>42005</v>
      </c>
      <c r="B59" s="44">
        <v>1070.4915066200001</v>
      </c>
      <c r="C59" s="44">
        <f t="shared" si="1"/>
        <v>393.93283968000003</v>
      </c>
      <c r="D59" s="44">
        <f t="shared" si="2"/>
        <v>643.06495982000001</v>
      </c>
      <c r="E59" s="44">
        <f t="shared" si="3"/>
        <v>33.493707120000003</v>
      </c>
      <c r="F59" s="44">
        <v>984.28781459000004</v>
      </c>
      <c r="G59" s="44">
        <v>350.24226224</v>
      </c>
      <c r="H59" s="44">
        <v>608.30237374000001</v>
      </c>
      <c r="I59" s="44">
        <v>25.743178610000001</v>
      </c>
      <c r="J59" s="44">
        <v>86.203692029999999</v>
      </c>
      <c r="K59" s="44">
        <v>43.690577439999998</v>
      </c>
      <c r="L59" s="44">
        <v>34.762586079999998</v>
      </c>
      <c r="M59" s="44">
        <v>7.7505285099999996</v>
      </c>
      <c r="N59" s="44"/>
      <c r="O59" s="44"/>
      <c r="P59" s="44"/>
      <c r="Q59" s="44"/>
    </row>
    <row r="60" spans="1:17" hidden="1" outlineLevel="1" collapsed="1">
      <c r="A60" s="9">
        <v>42036</v>
      </c>
      <c r="B60" s="44">
        <v>1133.5086292599999</v>
      </c>
      <c r="C60" s="44">
        <f t="shared" si="1"/>
        <v>444.87154204000001</v>
      </c>
      <c r="D60" s="44">
        <f t="shared" si="2"/>
        <v>650.58434254000008</v>
      </c>
      <c r="E60" s="44">
        <f t="shared" si="3"/>
        <v>38.052744679999996</v>
      </c>
      <c r="F60" s="44">
        <v>994.03435783999998</v>
      </c>
      <c r="G60" s="44">
        <v>375.9551414</v>
      </c>
      <c r="H60" s="44">
        <v>593.37330684000005</v>
      </c>
      <c r="I60" s="44">
        <v>24.705909599999998</v>
      </c>
      <c r="J60" s="44">
        <v>139.47427142000001</v>
      </c>
      <c r="K60" s="44">
        <v>68.916400640000006</v>
      </c>
      <c r="L60" s="44">
        <v>57.211035699999996</v>
      </c>
      <c r="M60" s="44">
        <v>13.34683508</v>
      </c>
      <c r="N60" s="44"/>
      <c r="O60" s="44"/>
      <c r="P60" s="44"/>
      <c r="Q60" s="44"/>
    </row>
    <row r="61" spans="1:17" hidden="1" outlineLevel="1" collapsed="1">
      <c r="A61" s="9">
        <v>42064</v>
      </c>
      <c r="B61" s="44">
        <v>1105.57793821</v>
      </c>
      <c r="C61" s="44">
        <f t="shared" si="1"/>
        <v>427.90598541999998</v>
      </c>
      <c r="D61" s="44">
        <f t="shared" si="2"/>
        <v>641.88899836999997</v>
      </c>
      <c r="E61" s="44">
        <f t="shared" si="3"/>
        <v>35.782954419999996</v>
      </c>
      <c r="F61" s="44">
        <v>998.62187153000002</v>
      </c>
      <c r="G61" s="44">
        <v>374.06369698999998</v>
      </c>
      <c r="H61" s="44">
        <v>600.10104243000001</v>
      </c>
      <c r="I61" s="44">
        <v>24.45713211</v>
      </c>
      <c r="J61" s="44">
        <v>106.95606668000001</v>
      </c>
      <c r="K61" s="44">
        <v>53.842288430000004</v>
      </c>
      <c r="L61" s="44">
        <v>41.787955940000003</v>
      </c>
      <c r="M61" s="44">
        <v>11.32582231</v>
      </c>
      <c r="N61" s="44"/>
      <c r="O61" s="44"/>
      <c r="P61" s="44"/>
      <c r="Q61" s="44"/>
    </row>
    <row r="62" spans="1:17" hidden="1" outlineLevel="1" collapsed="1">
      <c r="A62" s="9">
        <v>42095</v>
      </c>
      <c r="B62" s="44">
        <v>1074.1677745899999</v>
      </c>
      <c r="C62" s="44">
        <f t="shared" si="1"/>
        <v>415.49016668999997</v>
      </c>
      <c r="D62" s="44">
        <f t="shared" si="2"/>
        <v>624.72886047000009</v>
      </c>
      <c r="E62" s="44">
        <f t="shared" si="3"/>
        <v>33.948747429999997</v>
      </c>
      <c r="F62" s="44">
        <v>978.75252597999997</v>
      </c>
      <c r="G62" s="44">
        <v>364.95211511999997</v>
      </c>
      <c r="H62" s="44">
        <v>590.05999553000004</v>
      </c>
      <c r="I62" s="44">
        <v>23.740415330000001</v>
      </c>
      <c r="J62" s="44">
        <v>95.415248610000006</v>
      </c>
      <c r="K62" s="44">
        <v>50.53805157</v>
      </c>
      <c r="L62" s="44">
        <v>34.668864939999999</v>
      </c>
      <c r="M62" s="44">
        <v>10.2083321</v>
      </c>
      <c r="N62" s="44"/>
      <c r="O62" s="44"/>
      <c r="P62" s="44"/>
      <c r="Q62" s="44"/>
    </row>
    <row r="63" spans="1:17" hidden="1" outlineLevel="1" collapsed="1">
      <c r="A63" s="9">
        <v>42125</v>
      </c>
      <c r="B63" s="44">
        <v>1042.68172065</v>
      </c>
      <c r="C63" s="44">
        <f t="shared" si="1"/>
        <v>412.85924797999996</v>
      </c>
      <c r="D63" s="44">
        <f t="shared" si="2"/>
        <v>600.09831242000007</v>
      </c>
      <c r="E63" s="44">
        <f t="shared" si="3"/>
        <v>29.724160250000001</v>
      </c>
      <c r="F63" s="44">
        <v>962.05330536999998</v>
      </c>
      <c r="G63" s="44">
        <v>363.07046403999999</v>
      </c>
      <c r="H63" s="44">
        <v>575.92504669000004</v>
      </c>
      <c r="I63" s="44">
        <v>23.057794640000001</v>
      </c>
      <c r="J63" s="44">
        <v>80.628415279999999</v>
      </c>
      <c r="K63" s="44">
        <v>49.788783940000002</v>
      </c>
      <c r="L63" s="44">
        <v>24.173265730000001</v>
      </c>
      <c r="M63" s="44">
        <v>6.6663656099999997</v>
      </c>
      <c r="N63" s="44"/>
      <c r="O63" s="44"/>
      <c r="P63" s="44"/>
      <c r="Q63" s="44"/>
    </row>
    <row r="64" spans="1:17" hidden="1" outlineLevel="1" collapsed="1">
      <c r="A64" s="9">
        <v>42156</v>
      </c>
      <c r="B64" s="44">
        <v>1037.7823575800001</v>
      </c>
      <c r="C64" s="44">
        <f t="shared" si="1"/>
        <v>407.33555855000003</v>
      </c>
      <c r="D64" s="44">
        <f t="shared" si="2"/>
        <v>601.01484880999999</v>
      </c>
      <c r="E64" s="44">
        <f t="shared" si="3"/>
        <v>29.431950219999997</v>
      </c>
      <c r="F64" s="44">
        <v>954.52362649999998</v>
      </c>
      <c r="G64" s="44">
        <v>355.21491063000002</v>
      </c>
      <c r="H64" s="44">
        <v>576.56201412999997</v>
      </c>
      <c r="I64" s="44">
        <v>22.746701739999999</v>
      </c>
      <c r="J64" s="44">
        <v>83.258731080000004</v>
      </c>
      <c r="K64" s="44">
        <v>52.120647920000003</v>
      </c>
      <c r="L64" s="44">
        <v>24.452834679999999</v>
      </c>
      <c r="M64" s="44">
        <v>6.6852484800000003</v>
      </c>
      <c r="N64" s="44"/>
      <c r="O64" s="44"/>
      <c r="P64" s="44"/>
      <c r="Q64" s="44"/>
    </row>
    <row r="65" spans="1:17" hidden="1" outlineLevel="1" collapsed="1">
      <c r="A65" s="9">
        <v>42186</v>
      </c>
      <c r="B65" s="44">
        <v>1005.38063439</v>
      </c>
      <c r="C65" s="44">
        <f t="shared" si="1"/>
        <v>389.37037702000003</v>
      </c>
      <c r="D65" s="44">
        <f t="shared" si="2"/>
        <v>586.60948828000005</v>
      </c>
      <c r="E65" s="44">
        <f t="shared" si="3"/>
        <v>29.400769090000001</v>
      </c>
      <c r="F65" s="44">
        <v>923.21774960000005</v>
      </c>
      <c r="G65" s="44">
        <v>337.10405464000002</v>
      </c>
      <c r="H65" s="44">
        <v>563.62131432000001</v>
      </c>
      <c r="I65" s="44">
        <v>22.49238064</v>
      </c>
      <c r="J65" s="44">
        <v>82.162884790000007</v>
      </c>
      <c r="K65" s="44">
        <v>52.266322379999998</v>
      </c>
      <c r="L65" s="44">
        <v>22.988173960000001</v>
      </c>
      <c r="M65" s="44">
        <v>6.9083884500000003</v>
      </c>
      <c r="N65" s="44"/>
      <c r="O65" s="44"/>
      <c r="P65" s="44"/>
      <c r="Q65" s="44"/>
    </row>
    <row r="66" spans="1:17" hidden="1" outlineLevel="1" collapsed="1">
      <c r="A66" s="9">
        <v>42217</v>
      </c>
      <c r="B66" s="44">
        <v>1037.0334881799999</v>
      </c>
      <c r="C66" s="44">
        <f t="shared" si="1"/>
        <v>402.55975775000002</v>
      </c>
      <c r="D66" s="44">
        <f t="shared" si="2"/>
        <v>605.33439856000007</v>
      </c>
      <c r="E66" s="44">
        <f t="shared" si="3"/>
        <v>29.139331869999999</v>
      </c>
      <c r="F66" s="44">
        <v>938.41419744999996</v>
      </c>
      <c r="G66" s="44">
        <v>349.96766502000003</v>
      </c>
      <c r="H66" s="44">
        <v>566.11181104000002</v>
      </c>
      <c r="I66" s="44">
        <v>22.334721389999999</v>
      </c>
      <c r="J66" s="44">
        <v>98.619290730000003</v>
      </c>
      <c r="K66" s="44">
        <v>52.592092729999997</v>
      </c>
      <c r="L66" s="44">
        <v>39.222587519999998</v>
      </c>
      <c r="M66" s="44">
        <v>6.80461048</v>
      </c>
      <c r="N66" s="44"/>
      <c r="O66" s="44"/>
      <c r="P66" s="44"/>
      <c r="Q66" s="44"/>
    </row>
    <row r="67" spans="1:17" hidden="1" outlineLevel="1" collapsed="1">
      <c r="A67" s="9">
        <v>42248</v>
      </c>
      <c r="B67" s="44">
        <v>1074.55451606</v>
      </c>
      <c r="C67" s="44">
        <f t="shared" si="1"/>
        <v>424.17879503</v>
      </c>
      <c r="D67" s="44">
        <f t="shared" si="2"/>
        <v>621.40352912000003</v>
      </c>
      <c r="E67" s="44">
        <f t="shared" si="3"/>
        <v>28.972191910000003</v>
      </c>
      <c r="F67" s="44">
        <v>973.46005682999998</v>
      </c>
      <c r="G67" s="44">
        <v>368.60593977000002</v>
      </c>
      <c r="H67" s="44">
        <v>582.82689124000001</v>
      </c>
      <c r="I67" s="44">
        <v>22.027225820000002</v>
      </c>
      <c r="J67" s="44">
        <v>101.09445923</v>
      </c>
      <c r="K67" s="44">
        <v>55.572855259999997</v>
      </c>
      <c r="L67" s="44">
        <v>38.57663788</v>
      </c>
      <c r="M67" s="44">
        <v>6.9449660900000003</v>
      </c>
      <c r="N67" s="44"/>
      <c r="O67" s="44"/>
      <c r="P67" s="44"/>
      <c r="Q67" s="44"/>
    </row>
    <row r="68" spans="1:17" hidden="1" outlineLevel="1" collapsed="1">
      <c r="A68" s="9">
        <v>42278</v>
      </c>
      <c r="B68" s="44">
        <v>957.27703042999997</v>
      </c>
      <c r="C68" s="44">
        <f t="shared" ref="C68" si="4">G68+K68</f>
        <v>393.81966294</v>
      </c>
      <c r="D68" s="44">
        <f t="shared" ref="D68" si="5">H68+L68</f>
        <v>531.08854201999998</v>
      </c>
      <c r="E68" s="44">
        <f t="shared" ref="E68" si="6">I68+M68</f>
        <v>32.368825469999997</v>
      </c>
      <c r="F68" s="44">
        <v>854.86405649000005</v>
      </c>
      <c r="G68" s="44">
        <v>336.64388516000002</v>
      </c>
      <c r="H68" s="44">
        <v>493.27572961999999</v>
      </c>
      <c r="I68" s="44">
        <v>24.94444171</v>
      </c>
      <c r="J68" s="44">
        <v>102.41297394</v>
      </c>
      <c r="K68" s="44">
        <v>57.175777779999997</v>
      </c>
      <c r="L68" s="44">
        <v>37.812812399999999</v>
      </c>
      <c r="M68" s="44">
        <v>7.4243837600000004</v>
      </c>
      <c r="N68" s="44"/>
      <c r="O68" s="44"/>
      <c r="P68" s="44"/>
      <c r="Q68" s="44"/>
    </row>
    <row r="69" spans="1:17" hidden="1" outlineLevel="1" collapsed="1">
      <c r="A69" s="9">
        <v>42309</v>
      </c>
      <c r="B69" s="44">
        <v>946.93921975000001</v>
      </c>
      <c r="C69" s="44">
        <f t="shared" ref="C69" si="7">G69+K69</f>
        <v>380.34315936000002</v>
      </c>
      <c r="D69" s="44">
        <f t="shared" ref="D69" si="8">H69+L69</f>
        <v>531.37103043000002</v>
      </c>
      <c r="E69" s="44">
        <f t="shared" ref="E69" si="9">I69+M69</f>
        <v>35.225029960000001</v>
      </c>
      <c r="F69" s="44">
        <v>843.86436724999999</v>
      </c>
      <c r="G69" s="44">
        <v>323.42956488999999</v>
      </c>
      <c r="H69" s="44">
        <v>495.71893863000003</v>
      </c>
      <c r="I69" s="44">
        <v>24.715863729999999</v>
      </c>
      <c r="J69" s="44">
        <v>103.07485250000001</v>
      </c>
      <c r="K69" s="44">
        <v>56.91359447</v>
      </c>
      <c r="L69" s="44">
        <v>35.652091800000001</v>
      </c>
      <c r="M69" s="44">
        <v>10.50916623</v>
      </c>
      <c r="N69" s="44"/>
      <c r="O69" s="44"/>
      <c r="P69" s="44"/>
      <c r="Q69" s="44"/>
    </row>
    <row r="70" spans="1:17" hidden="1" outlineLevel="1" collapsed="1">
      <c r="A70" s="9">
        <v>42339</v>
      </c>
      <c r="B70" s="44">
        <v>958.34492650000004</v>
      </c>
      <c r="C70" s="44">
        <f t="shared" ref="C70" si="10">G70+K70</f>
        <v>390.70180734000002</v>
      </c>
      <c r="D70" s="44">
        <f t="shared" ref="D70" si="11">H70+L70</f>
        <v>536.67424736999999</v>
      </c>
      <c r="E70" s="44">
        <f t="shared" ref="E70" si="12">I70+M70</f>
        <v>30.968871790000001</v>
      </c>
      <c r="F70" s="44">
        <v>861.70137824000005</v>
      </c>
      <c r="G70" s="44">
        <v>335.18745102000003</v>
      </c>
      <c r="H70" s="44">
        <v>502.30175918999998</v>
      </c>
      <c r="I70" s="44">
        <v>24.212168030000001</v>
      </c>
      <c r="J70" s="44">
        <v>96.643548260000003</v>
      </c>
      <c r="K70" s="44">
        <v>55.514356319999997</v>
      </c>
      <c r="L70" s="44">
        <v>34.372488179999998</v>
      </c>
      <c r="M70" s="44">
        <v>6.7567037599999997</v>
      </c>
      <c r="N70" s="44"/>
      <c r="O70" s="44"/>
      <c r="P70" s="44"/>
      <c r="Q70" s="44"/>
    </row>
    <row r="71" spans="1:17" hidden="1" outlineLevel="1" collapsed="1">
      <c r="A71" s="9">
        <v>42370</v>
      </c>
      <c r="B71" s="44">
        <v>938.19179957999995</v>
      </c>
      <c r="C71" s="44">
        <f t="shared" ref="C71" si="13">G71+K71</f>
        <v>378.33398442999999</v>
      </c>
      <c r="D71" s="44">
        <f t="shared" ref="D71" si="14">H71+L71</f>
        <v>527.18764721999992</v>
      </c>
      <c r="E71" s="44">
        <f t="shared" ref="E71" si="15">I71+M71</f>
        <v>32.670167929999998</v>
      </c>
      <c r="F71" s="44">
        <v>843.28627082000003</v>
      </c>
      <c r="G71" s="44">
        <v>318.77638906999999</v>
      </c>
      <c r="H71" s="44">
        <v>498.89689800999997</v>
      </c>
      <c r="I71" s="44">
        <v>25.612983740000001</v>
      </c>
      <c r="J71" s="44">
        <v>94.905528759999996</v>
      </c>
      <c r="K71" s="44">
        <v>59.557595360000001</v>
      </c>
      <c r="L71" s="44">
        <v>28.290749210000001</v>
      </c>
      <c r="M71" s="44">
        <v>7.0571841900000001</v>
      </c>
      <c r="N71" s="44"/>
      <c r="O71" s="44"/>
      <c r="P71" s="44"/>
      <c r="Q71" s="44"/>
    </row>
    <row r="72" spans="1:17" hidden="1" outlineLevel="1" collapsed="1">
      <c r="A72" s="9">
        <v>42401</v>
      </c>
      <c r="B72" s="44">
        <v>956.95799483999997</v>
      </c>
      <c r="C72" s="44">
        <f t="shared" ref="C72" si="16">G72+K72</f>
        <v>376.27617953999999</v>
      </c>
      <c r="D72" s="44">
        <f t="shared" ref="D72" si="17">H72+L72</f>
        <v>548.67903759000001</v>
      </c>
      <c r="E72" s="44">
        <f t="shared" ref="E72" si="18">I72+M72</f>
        <v>32.002777710000004</v>
      </c>
      <c r="F72" s="44">
        <v>854.27912102000005</v>
      </c>
      <c r="G72" s="44">
        <v>311.93203467000001</v>
      </c>
      <c r="H72" s="44">
        <v>517.90393288999996</v>
      </c>
      <c r="I72" s="44">
        <v>24.443153460000001</v>
      </c>
      <c r="J72" s="44">
        <v>102.67887382000001</v>
      </c>
      <c r="K72" s="44">
        <v>64.344144869999994</v>
      </c>
      <c r="L72" s="44">
        <v>30.7751047</v>
      </c>
      <c r="M72" s="44">
        <v>7.5596242499999997</v>
      </c>
      <c r="N72" s="44"/>
      <c r="O72" s="44"/>
      <c r="P72" s="44"/>
      <c r="Q72" s="44"/>
    </row>
    <row r="73" spans="1:17" hidden="1" outlineLevel="1" collapsed="1">
      <c r="A73" s="9">
        <v>42430</v>
      </c>
      <c r="B73" s="44">
        <v>993.44667314000003</v>
      </c>
      <c r="C73" s="44">
        <f t="shared" ref="C73" si="19">G73+K73</f>
        <v>395.85133179000002</v>
      </c>
      <c r="D73" s="44">
        <f t="shared" ref="D73" si="20">H73+L73</f>
        <v>567.49539082000001</v>
      </c>
      <c r="E73" s="44">
        <f t="shared" ref="E73" si="21">I73+M73</f>
        <v>30.099950530000001</v>
      </c>
      <c r="F73" s="44">
        <v>891.70097541999996</v>
      </c>
      <c r="G73" s="44">
        <v>331.48043877999999</v>
      </c>
      <c r="H73" s="44">
        <v>536.29173864999996</v>
      </c>
      <c r="I73" s="44">
        <v>23.92879799</v>
      </c>
      <c r="J73" s="44">
        <v>101.74569772</v>
      </c>
      <c r="K73" s="44">
        <v>64.370893010000003</v>
      </c>
      <c r="L73" s="44">
        <v>31.203652170000002</v>
      </c>
      <c r="M73" s="44">
        <v>6.1711525399999996</v>
      </c>
      <c r="N73" s="44"/>
      <c r="O73" s="44"/>
      <c r="P73" s="44"/>
      <c r="Q73" s="44"/>
    </row>
    <row r="74" spans="1:17" hidden="1" outlineLevel="1" collapsed="1">
      <c r="A74" s="9">
        <v>42461</v>
      </c>
      <c r="B74" s="44">
        <v>1005.40222998</v>
      </c>
      <c r="C74" s="44">
        <f t="shared" ref="C74" si="22">G74+K74</f>
        <v>394.99697823999998</v>
      </c>
      <c r="D74" s="44">
        <f t="shared" ref="D74" si="23">H74+L74</f>
        <v>581.29451713999993</v>
      </c>
      <c r="E74" s="44">
        <f t="shared" ref="E74" si="24">I74+M74</f>
        <v>29.110734600000001</v>
      </c>
      <c r="F74" s="44">
        <v>911.12125377999996</v>
      </c>
      <c r="G74" s="44">
        <v>332.99641144999998</v>
      </c>
      <c r="H74" s="44">
        <v>554.92997564999996</v>
      </c>
      <c r="I74" s="44">
        <v>23.194866680000001</v>
      </c>
      <c r="J74" s="44">
        <v>94.280976199999998</v>
      </c>
      <c r="K74" s="44">
        <v>62.000566790000001</v>
      </c>
      <c r="L74" s="44">
        <v>26.364541490000001</v>
      </c>
      <c r="M74" s="44">
        <v>5.9158679200000002</v>
      </c>
      <c r="N74" s="44"/>
      <c r="O74" s="44"/>
      <c r="P74" s="44"/>
      <c r="Q74" s="44"/>
    </row>
    <row r="75" spans="1:17" hidden="1" outlineLevel="1" collapsed="1">
      <c r="A75" s="9">
        <v>42491</v>
      </c>
      <c r="B75" s="44">
        <v>1097.5190925500001</v>
      </c>
      <c r="C75" s="44">
        <f t="shared" ref="C75" si="25">G75+K75</f>
        <v>468.59513873000003</v>
      </c>
      <c r="D75" s="44">
        <f t="shared" ref="D75" si="26">H75+L75</f>
        <v>603.81566083999996</v>
      </c>
      <c r="E75" s="44">
        <f t="shared" ref="E75" si="27">I75+M75</f>
        <v>25.108292980000002</v>
      </c>
      <c r="F75" s="44">
        <v>993.27795146000005</v>
      </c>
      <c r="G75" s="44">
        <v>405.78256632</v>
      </c>
      <c r="H75" s="44">
        <v>568.29884800000002</v>
      </c>
      <c r="I75" s="44">
        <v>19.19653714</v>
      </c>
      <c r="J75" s="44">
        <v>104.24114109</v>
      </c>
      <c r="K75" s="44">
        <v>62.812572410000001</v>
      </c>
      <c r="L75" s="44">
        <v>35.51681284</v>
      </c>
      <c r="M75" s="44">
        <v>5.9117558399999997</v>
      </c>
      <c r="N75" s="44"/>
      <c r="O75" s="44"/>
      <c r="P75" s="44"/>
      <c r="Q75" s="44"/>
    </row>
    <row r="76" spans="1:17" hidden="1" outlineLevel="1" collapsed="1">
      <c r="A76" s="9">
        <v>42522</v>
      </c>
      <c r="B76" s="44">
        <v>1131.2648966199999</v>
      </c>
      <c r="C76" s="44">
        <f t="shared" ref="C76" si="28">G76+K76</f>
        <v>497.84979088</v>
      </c>
      <c r="D76" s="44">
        <f t="shared" ref="D76" si="29">H76+L76</f>
        <v>608.82769532000009</v>
      </c>
      <c r="E76" s="44">
        <f t="shared" ref="E76" si="30">I76+M76</f>
        <v>24.587410420000001</v>
      </c>
      <c r="F76" s="44">
        <v>1082.0151476200001</v>
      </c>
      <c r="G76" s="44">
        <v>487.76533889000001</v>
      </c>
      <c r="H76" s="44">
        <v>575.50159611000004</v>
      </c>
      <c r="I76" s="44">
        <v>18.74821262</v>
      </c>
      <c r="J76" s="44">
        <v>49.249749000000001</v>
      </c>
      <c r="K76" s="44">
        <v>10.08445199</v>
      </c>
      <c r="L76" s="44">
        <v>33.326099210000002</v>
      </c>
      <c r="M76" s="44">
        <v>5.8391978</v>
      </c>
      <c r="N76" s="44"/>
      <c r="O76" s="44"/>
      <c r="P76" s="44"/>
      <c r="Q76" s="44"/>
    </row>
    <row r="77" spans="1:17" hidden="1" outlineLevel="1" collapsed="1">
      <c r="A77" s="9">
        <v>42552</v>
      </c>
      <c r="B77" s="44">
        <v>1224.0006435499999</v>
      </c>
      <c r="C77" s="44">
        <f t="shared" ref="C77" si="31">G77+K77</f>
        <v>568.59995714000001</v>
      </c>
      <c r="D77" s="44">
        <f t="shared" ref="D77" si="32">H77+L77</f>
        <v>631.26044604999993</v>
      </c>
      <c r="E77" s="44">
        <f t="shared" ref="E77" si="33">I77+M77</f>
        <v>24.14024036</v>
      </c>
      <c r="F77" s="44">
        <v>1160.4421915800001</v>
      </c>
      <c r="G77" s="44">
        <v>545.39369819000001</v>
      </c>
      <c r="H77" s="44">
        <v>596.73284996999996</v>
      </c>
      <c r="I77" s="44">
        <v>18.315643420000001</v>
      </c>
      <c r="J77" s="44">
        <v>63.55845197</v>
      </c>
      <c r="K77" s="44">
        <v>23.206258949999999</v>
      </c>
      <c r="L77" s="44">
        <v>34.527596080000002</v>
      </c>
      <c r="M77" s="44">
        <v>5.8245969400000002</v>
      </c>
      <c r="N77" s="44"/>
      <c r="O77" s="44"/>
      <c r="P77" s="44"/>
      <c r="Q77" s="44"/>
    </row>
    <row r="78" spans="1:17" hidden="1" outlineLevel="1" collapsed="1">
      <c r="A78" s="9">
        <v>42583</v>
      </c>
      <c r="B78" s="44">
        <v>1337.5257778</v>
      </c>
      <c r="C78" s="44">
        <f t="shared" ref="C78" si="34">G78+K78</f>
        <v>650.84903064999992</v>
      </c>
      <c r="D78" s="44">
        <f t="shared" ref="D78" si="35">H78+L78</f>
        <v>662.90783548000002</v>
      </c>
      <c r="E78" s="44">
        <f t="shared" ref="E78" si="36">I78+M78</f>
        <v>23.768911670000001</v>
      </c>
      <c r="F78" s="44">
        <v>1246.69336488</v>
      </c>
      <c r="G78" s="44">
        <v>604.43593669999996</v>
      </c>
      <c r="H78" s="44">
        <v>624.51444492999997</v>
      </c>
      <c r="I78" s="44">
        <v>17.742983250000002</v>
      </c>
      <c r="J78" s="44">
        <v>90.832412919999996</v>
      </c>
      <c r="K78" s="44">
        <v>46.413093949999997</v>
      </c>
      <c r="L78" s="44">
        <v>38.393390549999999</v>
      </c>
      <c r="M78" s="44">
        <v>6.0259284199999996</v>
      </c>
      <c r="N78" s="44"/>
      <c r="O78" s="44"/>
      <c r="P78" s="44"/>
      <c r="Q78" s="44"/>
    </row>
    <row r="79" spans="1:17" hidden="1" outlineLevel="1" collapsed="1">
      <c r="A79" s="9">
        <v>42614</v>
      </c>
      <c r="B79" s="44">
        <v>1341.2724078199999</v>
      </c>
      <c r="C79" s="44">
        <f t="shared" ref="C79" si="37">G79+K79</f>
        <v>648.11247036000009</v>
      </c>
      <c r="D79" s="44">
        <f t="shared" ref="D79" si="38">H79+L79</f>
        <v>668.03022894999992</v>
      </c>
      <c r="E79" s="44">
        <f t="shared" ref="E79" si="39">I79+M79</f>
        <v>25.12970851</v>
      </c>
      <c r="F79" s="44">
        <v>1233.8228794900001</v>
      </c>
      <c r="G79" s="44">
        <v>595.20090257000004</v>
      </c>
      <c r="H79" s="44">
        <v>619.57827771999996</v>
      </c>
      <c r="I79" s="44">
        <v>19.043699199999999</v>
      </c>
      <c r="J79" s="44">
        <v>107.44952833000001</v>
      </c>
      <c r="K79" s="44">
        <v>52.911567789999999</v>
      </c>
      <c r="L79" s="44">
        <v>48.451951229999999</v>
      </c>
      <c r="M79" s="44">
        <v>6.0860093099999997</v>
      </c>
      <c r="N79" s="44"/>
      <c r="O79" s="44"/>
      <c r="P79" s="44"/>
      <c r="Q79" s="44"/>
    </row>
    <row r="80" spans="1:17" hidden="1" outlineLevel="1" collapsed="1">
      <c r="A80" s="9">
        <v>42644</v>
      </c>
      <c r="B80" s="44">
        <v>1352.44288704</v>
      </c>
      <c r="C80" s="44">
        <f t="shared" ref="C80" si="40">G80+K80</f>
        <v>660.0181738</v>
      </c>
      <c r="D80" s="44">
        <f t="shared" ref="D80" si="41">H80+L80</f>
        <v>669.02155985000002</v>
      </c>
      <c r="E80" s="44">
        <f t="shared" ref="E80" si="42">I80+M80</f>
        <v>23.40315339</v>
      </c>
      <c r="F80" s="44">
        <v>1250.30215823</v>
      </c>
      <c r="G80" s="44">
        <v>613.10527659000002</v>
      </c>
      <c r="H80" s="44">
        <v>619.78282734000004</v>
      </c>
      <c r="I80" s="44">
        <v>17.4140543</v>
      </c>
      <c r="J80" s="44">
        <v>102.14072881</v>
      </c>
      <c r="K80" s="44">
        <v>46.912897209999997</v>
      </c>
      <c r="L80" s="44">
        <v>49.238732509999998</v>
      </c>
      <c r="M80" s="44">
        <v>5.9890990899999998</v>
      </c>
      <c r="N80" s="44"/>
      <c r="O80" s="44"/>
      <c r="P80" s="44"/>
      <c r="Q80" s="44"/>
    </row>
    <row r="81" spans="1:17" hidden="1" outlineLevel="1" collapsed="1">
      <c r="A81" s="9">
        <v>42675</v>
      </c>
      <c r="B81" s="44">
        <v>1396.2693004499999</v>
      </c>
      <c r="C81" s="44">
        <f t="shared" ref="C81" si="43">G81+K81</f>
        <v>669.95382291999999</v>
      </c>
      <c r="D81" s="44">
        <f t="shared" ref="D81" si="44">H81+L81</f>
        <v>703.36017002999995</v>
      </c>
      <c r="E81" s="44">
        <f t="shared" ref="E81" si="45">I81+M81</f>
        <v>22.9553075</v>
      </c>
      <c r="F81" s="44">
        <v>1300.86437615</v>
      </c>
      <c r="G81" s="44">
        <v>630.26699195000003</v>
      </c>
      <c r="H81" s="44">
        <v>653.65527057999998</v>
      </c>
      <c r="I81" s="44">
        <v>16.942113620000001</v>
      </c>
      <c r="J81" s="44">
        <v>95.404924300000005</v>
      </c>
      <c r="K81" s="44">
        <v>39.686830970000003</v>
      </c>
      <c r="L81" s="44">
        <v>49.704899449999999</v>
      </c>
      <c r="M81" s="44">
        <v>6.0131938800000002</v>
      </c>
      <c r="N81" s="44"/>
      <c r="O81" s="44"/>
      <c r="P81" s="44"/>
      <c r="Q81" s="44"/>
    </row>
    <row r="82" spans="1:17" hidden="1" outlineLevel="1" collapsed="1">
      <c r="A82" s="9">
        <v>42705</v>
      </c>
      <c r="B82" s="44">
        <v>1389.6519645400001</v>
      </c>
      <c r="C82" s="44">
        <f t="shared" ref="C82" si="46">G82+K82</f>
        <v>641.97599219999995</v>
      </c>
      <c r="D82" s="44">
        <f t="shared" ref="D82" si="47">H82+L82</f>
        <v>724.91575971999998</v>
      </c>
      <c r="E82" s="44">
        <f t="shared" ref="E82" si="48">I82+M82</f>
        <v>22.760212619999997</v>
      </c>
      <c r="F82" s="44">
        <v>1305.87910113</v>
      </c>
      <c r="G82" s="44">
        <v>624.85584991999997</v>
      </c>
      <c r="H82" s="44">
        <v>664.64794451</v>
      </c>
      <c r="I82" s="44">
        <v>16.375306699999999</v>
      </c>
      <c r="J82" s="44">
        <v>83.772863409999999</v>
      </c>
      <c r="K82" s="44">
        <v>17.12014228</v>
      </c>
      <c r="L82" s="44">
        <v>60.267815210000002</v>
      </c>
      <c r="M82" s="44">
        <v>6.3849059199999996</v>
      </c>
      <c r="N82" s="44"/>
      <c r="O82" s="44"/>
      <c r="P82" s="44"/>
      <c r="Q82" s="44"/>
    </row>
    <row r="83" spans="1:17" hidden="1" outlineLevel="1" collapsed="1">
      <c r="A83" s="9">
        <v>42736</v>
      </c>
      <c r="B83" s="44">
        <v>1394.42213522</v>
      </c>
      <c r="C83" s="44">
        <f t="shared" ref="C83" si="49">G83+K83</f>
        <v>643.62648571</v>
      </c>
      <c r="D83" s="44">
        <f t="shared" ref="D83" si="50">H83+L83</f>
        <v>730.48507815000005</v>
      </c>
      <c r="E83" s="44">
        <f t="shared" ref="E83" si="51">I83+M83</f>
        <v>20.310571360000001</v>
      </c>
      <c r="F83" s="44">
        <v>1310.36708946</v>
      </c>
      <c r="G83" s="44">
        <v>630.42856122000001</v>
      </c>
      <c r="H83" s="44">
        <v>665.99863500000004</v>
      </c>
      <c r="I83" s="44">
        <v>13.93989324</v>
      </c>
      <c r="J83" s="44">
        <v>84.055045759999999</v>
      </c>
      <c r="K83" s="44">
        <v>13.19792449</v>
      </c>
      <c r="L83" s="44">
        <v>64.486443149999999</v>
      </c>
      <c r="M83" s="44">
        <v>6.37067812</v>
      </c>
      <c r="N83" s="44"/>
      <c r="O83" s="44"/>
      <c r="P83" s="44"/>
      <c r="Q83" s="44"/>
    </row>
    <row r="84" spans="1:17" hidden="1" outlineLevel="1" collapsed="1">
      <c r="A84" s="9">
        <v>42767</v>
      </c>
      <c r="B84" s="44">
        <v>1362.2947642700001</v>
      </c>
      <c r="C84" s="44">
        <f t="shared" ref="C84" si="52">G84+K84</f>
        <v>610.16042931999993</v>
      </c>
      <c r="D84" s="44">
        <f t="shared" ref="D84" si="53">H84+L84</f>
        <v>732.05540447999999</v>
      </c>
      <c r="E84" s="44">
        <f t="shared" ref="E84" si="54">I84+M84</f>
        <v>20.07893047</v>
      </c>
      <c r="F84" s="44">
        <v>1288.24495841</v>
      </c>
      <c r="G84" s="44">
        <v>600.35874854999997</v>
      </c>
      <c r="H84" s="44">
        <v>674.15946669000004</v>
      </c>
      <c r="I84" s="44">
        <v>13.726743170000001</v>
      </c>
      <c r="J84" s="44">
        <v>74.049805860000006</v>
      </c>
      <c r="K84" s="44">
        <v>9.8016807700000008</v>
      </c>
      <c r="L84" s="44">
        <v>57.895937789999998</v>
      </c>
      <c r="M84" s="44">
        <v>6.3521872999999998</v>
      </c>
      <c r="N84" s="44"/>
      <c r="O84" s="44"/>
      <c r="P84" s="44"/>
      <c r="Q84" s="44"/>
    </row>
    <row r="85" spans="1:17" hidden="1" outlineLevel="1" collapsed="1">
      <c r="A85" s="9">
        <v>42795</v>
      </c>
      <c r="B85" s="44">
        <v>1444.73358947</v>
      </c>
      <c r="C85" s="44">
        <f t="shared" ref="C85" si="55">G85+K85</f>
        <v>504.47181826999997</v>
      </c>
      <c r="D85" s="44">
        <f t="shared" ref="D85" si="56">H85+L85</f>
        <v>920.39323704000003</v>
      </c>
      <c r="E85" s="44">
        <f t="shared" ref="E85" si="57">I85+M85</f>
        <v>19.868534159999999</v>
      </c>
      <c r="F85" s="44">
        <v>1367.8697094300001</v>
      </c>
      <c r="G85" s="44">
        <v>495.99987693999998</v>
      </c>
      <c r="H85" s="44">
        <v>858.33780196999999</v>
      </c>
      <c r="I85" s="44">
        <v>13.532030519999999</v>
      </c>
      <c r="J85" s="44">
        <v>76.863880039999998</v>
      </c>
      <c r="K85" s="44">
        <v>8.4719413299999999</v>
      </c>
      <c r="L85" s="44">
        <v>62.055435070000001</v>
      </c>
      <c r="M85" s="44">
        <v>6.3365036400000001</v>
      </c>
      <c r="N85" s="44"/>
      <c r="O85" s="44"/>
      <c r="P85" s="44"/>
      <c r="Q85" s="44"/>
    </row>
    <row r="86" spans="1:17" hidden="1" outlineLevel="1" collapsed="1">
      <c r="A86" s="9">
        <v>42826</v>
      </c>
      <c r="B86" s="44">
        <v>1516.1908808000001</v>
      </c>
      <c r="C86" s="44">
        <f t="shared" ref="C86" si="58">G86+K86</f>
        <v>565.93523347000007</v>
      </c>
      <c r="D86" s="44">
        <f t="shared" ref="D86" si="59">H86+L86</f>
        <v>930.92768633000003</v>
      </c>
      <c r="E86" s="44">
        <f t="shared" ref="E86" si="60">I86+M86</f>
        <v>19.327961000000002</v>
      </c>
      <c r="F86" s="44">
        <v>1438.7725898599999</v>
      </c>
      <c r="G86" s="44">
        <v>556.24895228000003</v>
      </c>
      <c r="H86" s="44">
        <v>869.42935584999998</v>
      </c>
      <c r="I86" s="44">
        <v>13.094281730000001</v>
      </c>
      <c r="J86" s="44">
        <v>77.418290940000006</v>
      </c>
      <c r="K86" s="44">
        <v>9.6862811900000008</v>
      </c>
      <c r="L86" s="44">
        <v>61.49833048</v>
      </c>
      <c r="M86" s="44">
        <v>6.2336792699999997</v>
      </c>
      <c r="N86" s="44"/>
      <c r="O86" s="44"/>
      <c r="P86" s="44"/>
      <c r="Q86" s="44"/>
    </row>
    <row r="87" spans="1:17" hidden="1" outlineLevel="1" collapsed="1">
      <c r="A87" s="9">
        <v>42856</v>
      </c>
      <c r="B87" s="44">
        <v>1590.93855046</v>
      </c>
      <c r="C87" s="44">
        <f t="shared" ref="C87" si="61">G87+K87</f>
        <v>596.6182822799999</v>
      </c>
      <c r="D87" s="44">
        <f t="shared" ref="D87" si="62">H87+L87</f>
        <v>980.43166251999992</v>
      </c>
      <c r="E87" s="44">
        <f t="shared" ref="E87" si="63">I87+M87</f>
        <v>13.88860566</v>
      </c>
      <c r="F87" s="44">
        <v>1497.43119505</v>
      </c>
      <c r="G87" s="44">
        <v>589.21804440999995</v>
      </c>
      <c r="H87" s="44">
        <v>895.18245492999995</v>
      </c>
      <c r="I87" s="44">
        <v>13.03069571</v>
      </c>
      <c r="J87" s="44">
        <v>93.507355410000002</v>
      </c>
      <c r="K87" s="44">
        <v>7.4002378699999998</v>
      </c>
      <c r="L87" s="44">
        <v>85.249207589999997</v>
      </c>
      <c r="M87" s="44">
        <v>0.85790995000000003</v>
      </c>
      <c r="N87" s="44"/>
      <c r="O87" s="44"/>
      <c r="P87" s="44"/>
      <c r="Q87" s="44"/>
    </row>
    <row r="88" spans="1:17" hidden="1" outlineLevel="1" collapsed="1">
      <c r="A88" s="9">
        <v>42887</v>
      </c>
      <c r="B88" s="44">
        <v>1639.9063482700001</v>
      </c>
      <c r="C88" s="44">
        <f t="shared" ref="C88" si="64">G88+K88</f>
        <v>576.91306256999997</v>
      </c>
      <c r="D88" s="44">
        <f t="shared" ref="D88" si="65">H88+L88</f>
        <v>1049.26920346</v>
      </c>
      <c r="E88" s="44">
        <f t="shared" ref="E88" si="66">I88+M88</f>
        <v>13.72408224</v>
      </c>
      <c r="F88" s="44">
        <v>1505.3688395500001</v>
      </c>
      <c r="G88" s="44">
        <v>566.93843448999996</v>
      </c>
      <c r="H88" s="44">
        <v>925.55597095999997</v>
      </c>
      <c r="I88" s="44">
        <v>12.8744341</v>
      </c>
      <c r="J88" s="44">
        <v>134.53750872000001</v>
      </c>
      <c r="K88" s="44">
        <v>9.9746280800000005</v>
      </c>
      <c r="L88" s="44">
        <v>123.7132325</v>
      </c>
      <c r="M88" s="44">
        <v>0.84964814</v>
      </c>
      <c r="N88" s="44"/>
      <c r="O88" s="44"/>
      <c r="P88" s="44"/>
      <c r="Q88" s="44"/>
    </row>
    <row r="89" spans="1:17" hidden="1" outlineLevel="1" collapsed="1">
      <c r="A89" s="9">
        <v>42917</v>
      </c>
      <c r="B89" s="44">
        <v>1762.2929062200001</v>
      </c>
      <c r="C89" s="44">
        <f t="shared" ref="C89" si="67">G89+K89</f>
        <v>645.65684530999999</v>
      </c>
      <c r="D89" s="44">
        <f t="shared" ref="D89" si="68">H89+L89</f>
        <v>1103.8327411999999</v>
      </c>
      <c r="E89" s="44">
        <f t="shared" ref="E89" si="69">I89+M89</f>
        <v>12.80331971</v>
      </c>
      <c r="F89" s="44">
        <v>1585.4206931799999</v>
      </c>
      <c r="G89" s="44">
        <v>625.06969967999999</v>
      </c>
      <c r="H89" s="44">
        <v>947.54767378999998</v>
      </c>
      <c r="I89" s="44">
        <v>12.80331971</v>
      </c>
      <c r="J89" s="44">
        <v>176.87221303999999</v>
      </c>
      <c r="K89" s="44">
        <v>20.587145629999998</v>
      </c>
      <c r="L89" s="44">
        <v>156.28506741000001</v>
      </c>
      <c r="M89" s="44">
        <v>0</v>
      </c>
      <c r="N89" s="44"/>
      <c r="O89" s="44"/>
      <c r="P89" s="44"/>
      <c r="Q89" s="44"/>
    </row>
    <row r="90" spans="1:17" hidden="1" outlineLevel="1" collapsed="1">
      <c r="A90" s="9">
        <v>42948</v>
      </c>
      <c r="B90" s="44">
        <v>1786.32407483</v>
      </c>
      <c r="C90" s="44">
        <f t="shared" ref="C90" si="70">G90+K90</f>
        <v>674.08906802000001</v>
      </c>
      <c r="D90" s="44">
        <f t="shared" ref="D90" si="71">H90+L90</f>
        <v>1096.47908304</v>
      </c>
      <c r="E90" s="44">
        <f t="shared" ref="E90" si="72">I90+M90</f>
        <v>15.755923770000001</v>
      </c>
      <c r="F90" s="44">
        <v>1568.95018069</v>
      </c>
      <c r="G90" s="44">
        <v>637.66075094999997</v>
      </c>
      <c r="H90" s="44">
        <v>915.53350596999996</v>
      </c>
      <c r="I90" s="44">
        <v>15.755923770000001</v>
      </c>
      <c r="J90" s="44">
        <v>217.37389414</v>
      </c>
      <c r="K90" s="44">
        <v>36.428317069999999</v>
      </c>
      <c r="L90" s="44">
        <v>180.94557707000001</v>
      </c>
      <c r="M90" s="44">
        <v>0</v>
      </c>
      <c r="N90" s="44"/>
      <c r="O90" s="44"/>
      <c r="P90" s="44"/>
      <c r="Q90" s="44"/>
    </row>
    <row r="91" spans="1:17" hidden="1" outlineLevel="1" collapsed="1">
      <c r="A91" s="9">
        <v>42979</v>
      </c>
      <c r="B91" s="44">
        <v>1825.67480935</v>
      </c>
      <c r="C91" s="44">
        <f t="shared" ref="C91" si="73">G91+K91</f>
        <v>663.86799852000001</v>
      </c>
      <c r="D91" s="44">
        <f t="shared" ref="D91" si="74">H91+L91</f>
        <v>1146.4277830000001</v>
      </c>
      <c r="E91" s="44">
        <f t="shared" ref="E91" si="75">I91+M91</f>
        <v>15.37902783</v>
      </c>
      <c r="F91" s="44">
        <v>1565.43221526</v>
      </c>
      <c r="G91" s="44">
        <v>612.27202038999997</v>
      </c>
      <c r="H91" s="44">
        <v>937.78116704000001</v>
      </c>
      <c r="I91" s="44">
        <v>15.37902783</v>
      </c>
      <c r="J91" s="44">
        <v>260.24259409000001</v>
      </c>
      <c r="K91" s="44">
        <v>51.595978129999999</v>
      </c>
      <c r="L91" s="44">
        <v>208.64661595999999</v>
      </c>
      <c r="M91" s="44">
        <v>0</v>
      </c>
      <c r="N91" s="44"/>
      <c r="O91" s="44"/>
      <c r="P91" s="44"/>
      <c r="Q91" s="44"/>
    </row>
    <row r="92" spans="1:17" hidden="1" outlineLevel="1" collapsed="1">
      <c r="A92" s="9">
        <v>43009</v>
      </c>
      <c r="B92" s="44">
        <v>1828.6479857100001</v>
      </c>
      <c r="C92" s="44">
        <f t="shared" ref="C92" si="76">G92+K92</f>
        <v>613.59977296</v>
      </c>
      <c r="D92" s="44">
        <f t="shared" ref="D92" si="77">H92+L92</f>
        <v>1199.7701149100001</v>
      </c>
      <c r="E92" s="44">
        <f t="shared" ref="E92" si="78">I92+M92</f>
        <v>15.278097839999999</v>
      </c>
      <c r="F92" s="44">
        <v>1564.1032803999999</v>
      </c>
      <c r="G92" s="44">
        <v>571.47485506999999</v>
      </c>
      <c r="H92" s="44">
        <v>977.35032749000004</v>
      </c>
      <c r="I92" s="44">
        <v>15.278097839999999</v>
      </c>
      <c r="J92" s="44">
        <v>264.54470530999998</v>
      </c>
      <c r="K92" s="44">
        <v>42.124917889999999</v>
      </c>
      <c r="L92" s="44">
        <v>222.41978742000001</v>
      </c>
      <c r="M92" s="44">
        <v>0</v>
      </c>
      <c r="N92" s="44"/>
      <c r="O92" s="44"/>
      <c r="P92" s="44"/>
      <c r="Q92" s="44"/>
    </row>
    <row r="93" spans="1:17" hidden="1" outlineLevel="1" collapsed="1">
      <c r="A93" s="9">
        <v>43040</v>
      </c>
      <c r="B93" s="44">
        <v>1922.3379328999999</v>
      </c>
      <c r="C93" s="44">
        <f t="shared" ref="C93" si="79">G93+K93</f>
        <v>662.73286693</v>
      </c>
      <c r="D93" s="44">
        <f t="shared" ref="D93" si="80">H93+L93</f>
        <v>1242.6223390599998</v>
      </c>
      <c r="E93" s="44">
        <f t="shared" ref="E93" si="81">I93+M93</f>
        <v>16.98272691</v>
      </c>
      <c r="F93" s="44">
        <v>1611.04837503</v>
      </c>
      <c r="G93" s="44">
        <v>617.09406730000001</v>
      </c>
      <c r="H93" s="44">
        <v>979.18022800999995</v>
      </c>
      <c r="I93" s="44">
        <v>14.77407972</v>
      </c>
      <c r="J93" s="44">
        <v>311.28955787000001</v>
      </c>
      <c r="K93" s="44">
        <v>45.638799630000001</v>
      </c>
      <c r="L93" s="44">
        <v>263.44211104999999</v>
      </c>
      <c r="M93" s="44">
        <v>2.2086471900000002</v>
      </c>
      <c r="N93" s="44"/>
      <c r="O93" s="44"/>
      <c r="P93" s="44"/>
      <c r="Q93" s="44"/>
    </row>
    <row r="94" spans="1:17" hidden="1" outlineLevel="1" collapsed="1">
      <c r="A94" s="9">
        <v>43070</v>
      </c>
      <c r="B94" s="44">
        <v>1981.23409745</v>
      </c>
      <c r="C94" s="44">
        <f t="shared" ref="C94" si="82">G94+K94</f>
        <v>686.00075489000005</v>
      </c>
      <c r="D94" s="44">
        <f t="shared" ref="D94" si="83">H94+L94</f>
        <v>1280.5147416899999</v>
      </c>
      <c r="E94" s="44">
        <f t="shared" ref="E94" si="84">I94+M94</f>
        <v>14.71860087</v>
      </c>
      <c r="F94" s="44">
        <v>1662.2163746799999</v>
      </c>
      <c r="G94" s="44">
        <v>648.25784847</v>
      </c>
      <c r="H94" s="44">
        <v>1001.5543626800001</v>
      </c>
      <c r="I94" s="44">
        <v>12.40416353</v>
      </c>
      <c r="J94" s="44">
        <v>319.01772276999998</v>
      </c>
      <c r="K94" s="44">
        <v>37.742906419999997</v>
      </c>
      <c r="L94" s="44">
        <v>278.96037901</v>
      </c>
      <c r="M94" s="44">
        <v>2.31443734</v>
      </c>
      <c r="N94" s="44"/>
      <c r="O94" s="44"/>
      <c r="P94" s="44"/>
      <c r="Q94" s="44"/>
    </row>
    <row r="95" spans="1:17" hidden="1" outlineLevel="1" collapsed="1">
      <c r="A95" s="9">
        <v>43101</v>
      </c>
      <c r="B95" s="44">
        <v>1989.4010148</v>
      </c>
      <c r="C95" s="44">
        <f t="shared" ref="C95" si="85">G95+K95</f>
        <v>542.82777920000001</v>
      </c>
      <c r="D95" s="44">
        <f t="shared" ref="D95" si="86">H95+L95</f>
        <v>1432.8418300399999</v>
      </c>
      <c r="E95" s="44">
        <f t="shared" ref="E95" si="87">I95+M95</f>
        <v>13.731405560000001</v>
      </c>
      <c r="F95" s="44">
        <v>1654.2930999800001</v>
      </c>
      <c r="G95" s="44">
        <v>512.57294738999997</v>
      </c>
      <c r="H95" s="44">
        <v>1130.39808432</v>
      </c>
      <c r="I95" s="44">
        <v>11.322068270000001</v>
      </c>
      <c r="J95" s="44">
        <v>335.10791482000002</v>
      </c>
      <c r="K95" s="44">
        <v>30.254831809999999</v>
      </c>
      <c r="L95" s="44">
        <v>302.44374571999998</v>
      </c>
      <c r="M95" s="44">
        <v>2.4093372899999999</v>
      </c>
      <c r="N95" s="44"/>
      <c r="O95" s="44"/>
      <c r="P95" s="44"/>
      <c r="Q95" s="44"/>
    </row>
    <row r="96" spans="1:17" hidden="1" outlineLevel="1" collapsed="1">
      <c r="A96" s="9">
        <v>43132</v>
      </c>
      <c r="B96" s="44">
        <v>2013.29572856</v>
      </c>
      <c r="C96" s="44">
        <f t="shared" ref="C96" si="88">G96+K96</f>
        <v>578.44675059999997</v>
      </c>
      <c r="D96" s="44">
        <f t="shared" ref="D96" si="89">H96+L96</f>
        <v>1420.0067621600001</v>
      </c>
      <c r="E96" s="44">
        <f t="shared" ref="E96" si="90">I96+M96</f>
        <v>14.842215800000002</v>
      </c>
      <c r="F96" s="44">
        <v>1713.0046183100001</v>
      </c>
      <c r="G96" s="44">
        <v>562.58805401999996</v>
      </c>
      <c r="H96" s="44">
        <v>1137.86913611</v>
      </c>
      <c r="I96" s="44">
        <v>12.547428180000001</v>
      </c>
      <c r="J96" s="44">
        <v>300.29111024999997</v>
      </c>
      <c r="K96" s="44">
        <v>15.85869658</v>
      </c>
      <c r="L96" s="44">
        <v>282.13762604999999</v>
      </c>
      <c r="M96" s="44">
        <v>2.2947876200000001</v>
      </c>
      <c r="N96" s="44"/>
      <c r="O96" s="44"/>
      <c r="P96" s="44"/>
      <c r="Q96" s="44"/>
    </row>
    <row r="97" spans="1:17" hidden="1" outlineLevel="1" collapsed="1">
      <c r="A97" s="9">
        <v>43160</v>
      </c>
      <c r="B97" s="44">
        <v>2084.5990978999998</v>
      </c>
      <c r="C97" s="44">
        <f t="shared" ref="C97" si="91">G97+K97</f>
        <v>624.85951010999997</v>
      </c>
      <c r="D97" s="44">
        <f t="shared" ref="D97" si="92">H97+L97</f>
        <v>1444.8040910300001</v>
      </c>
      <c r="E97" s="44">
        <f t="shared" ref="E97" si="93">I97+M97</f>
        <v>14.935496759999999</v>
      </c>
      <c r="F97" s="44">
        <v>1796.1480561799999</v>
      </c>
      <c r="G97" s="44">
        <v>618.63415450000002</v>
      </c>
      <c r="H97" s="44">
        <v>1164.8396403700001</v>
      </c>
      <c r="I97" s="44">
        <v>12.67426131</v>
      </c>
      <c r="J97" s="44">
        <v>288.45104171999998</v>
      </c>
      <c r="K97" s="44">
        <v>6.2253556100000003</v>
      </c>
      <c r="L97" s="44">
        <v>279.96445066000001</v>
      </c>
      <c r="M97" s="44">
        <v>2.26123545</v>
      </c>
      <c r="N97" s="44"/>
      <c r="O97" s="44"/>
      <c r="P97" s="44"/>
      <c r="Q97" s="44"/>
    </row>
    <row r="98" spans="1:17" hidden="1" outlineLevel="1" collapsed="1">
      <c r="A98" s="9">
        <v>43191</v>
      </c>
      <c r="B98" s="44">
        <v>2150.4788990699999</v>
      </c>
      <c r="C98" s="44">
        <f t="shared" ref="C98" si="94">G98+K98</f>
        <v>663.83349838000004</v>
      </c>
      <c r="D98" s="44">
        <f t="shared" ref="D98" si="95">H98+L98</f>
        <v>1471.5285517900002</v>
      </c>
      <c r="E98" s="44">
        <f t="shared" ref="E98" si="96">I98+M98</f>
        <v>15.116848900000001</v>
      </c>
      <c r="F98" s="44">
        <v>1875.1844940999999</v>
      </c>
      <c r="G98" s="44">
        <v>658.56801403999998</v>
      </c>
      <c r="H98" s="44">
        <v>1203.70653358</v>
      </c>
      <c r="I98" s="44">
        <v>12.90994648</v>
      </c>
      <c r="J98" s="44">
        <v>275.29440497000002</v>
      </c>
      <c r="K98" s="44">
        <v>5.2654843400000004</v>
      </c>
      <c r="L98" s="44">
        <v>267.82201821000001</v>
      </c>
      <c r="M98" s="44">
        <v>2.20690242</v>
      </c>
      <c r="N98" s="44"/>
      <c r="O98" s="44"/>
      <c r="P98" s="44"/>
      <c r="Q98" s="44"/>
    </row>
    <row r="99" spans="1:17" hidden="1" outlineLevel="1" collapsed="1">
      <c r="A99" s="9">
        <v>43221</v>
      </c>
      <c r="B99" s="44">
        <v>2196.3044027199999</v>
      </c>
      <c r="C99" s="44">
        <f t="shared" ref="C99" si="97">G99+K99</f>
        <v>634.30978386999993</v>
      </c>
      <c r="D99" s="44">
        <f t="shared" ref="D99" si="98">H99+L99</f>
        <v>1537.7984133800001</v>
      </c>
      <c r="E99" s="44">
        <f t="shared" ref="E99" si="99">I99+M99</f>
        <v>24.196205470000002</v>
      </c>
      <c r="F99" s="44">
        <v>1877.0076376300001</v>
      </c>
      <c r="G99" s="44">
        <v>622.96632394999995</v>
      </c>
      <c r="H99" s="44">
        <v>1241.10696555</v>
      </c>
      <c r="I99" s="44">
        <v>12.93434813</v>
      </c>
      <c r="J99" s="44">
        <v>319.29676509000001</v>
      </c>
      <c r="K99" s="44">
        <v>11.343459920000001</v>
      </c>
      <c r="L99" s="44">
        <v>296.69144783000002</v>
      </c>
      <c r="M99" s="44">
        <v>11.261857340000001</v>
      </c>
      <c r="N99" s="44"/>
      <c r="O99" s="44"/>
      <c r="P99" s="44"/>
      <c r="Q99" s="44"/>
    </row>
    <row r="100" spans="1:17" hidden="1" outlineLevel="1" collapsed="1">
      <c r="A100" s="9">
        <v>43252</v>
      </c>
      <c r="B100" s="44">
        <v>2285.2860669000002</v>
      </c>
      <c r="C100" s="44">
        <f t="shared" ref="C100" si="100">G100+K100</f>
        <v>665.18624709999995</v>
      </c>
      <c r="D100" s="44">
        <f t="shared" ref="D100" si="101">H100+L100</f>
        <v>1595.7897651799999</v>
      </c>
      <c r="E100" s="44">
        <f t="shared" ref="E100" si="102">I100+M100</f>
        <v>24.310054619999999</v>
      </c>
      <c r="F100" s="44">
        <v>1916.2496063900001</v>
      </c>
      <c r="G100" s="44">
        <v>640.20355776999997</v>
      </c>
      <c r="H100" s="44">
        <v>1263.08076822</v>
      </c>
      <c r="I100" s="44">
        <v>12.965280399999999</v>
      </c>
      <c r="J100" s="44">
        <v>369.03646050999998</v>
      </c>
      <c r="K100" s="44">
        <v>24.982689329999999</v>
      </c>
      <c r="L100" s="44">
        <v>332.70899695999998</v>
      </c>
      <c r="M100" s="44">
        <v>11.34477422</v>
      </c>
      <c r="N100" s="44"/>
      <c r="O100" s="44"/>
      <c r="P100" s="44"/>
      <c r="Q100" s="44"/>
    </row>
    <row r="101" spans="1:17" hidden="1" outlineLevel="1" collapsed="1">
      <c r="A101" s="9">
        <v>43282</v>
      </c>
      <c r="B101" s="44">
        <v>2310.4259840700001</v>
      </c>
      <c r="C101" s="44">
        <f t="shared" ref="C101" si="103">G101+K101</f>
        <v>669.84317600000008</v>
      </c>
      <c r="D101" s="44">
        <f t="shared" ref="D101" si="104">H101+L101</f>
        <v>1615.8674788600001</v>
      </c>
      <c r="E101" s="44">
        <f t="shared" ref="E101" si="105">I101+M101</f>
        <v>24.71532921</v>
      </c>
      <c r="F101" s="44">
        <v>1938.4884880899999</v>
      </c>
      <c r="G101" s="44">
        <v>641.37854245000005</v>
      </c>
      <c r="H101" s="44">
        <v>1283.9989644100001</v>
      </c>
      <c r="I101" s="44">
        <v>13.11098123</v>
      </c>
      <c r="J101" s="44">
        <v>371.93749597999999</v>
      </c>
      <c r="K101" s="44">
        <v>28.464633549999999</v>
      </c>
      <c r="L101" s="44">
        <v>331.86851445000002</v>
      </c>
      <c r="M101" s="44">
        <v>11.60434798</v>
      </c>
      <c r="N101" s="44"/>
      <c r="O101" s="44"/>
      <c r="P101" s="44"/>
      <c r="Q101" s="44"/>
    </row>
    <row r="102" spans="1:17" hidden="1" outlineLevel="1" collapsed="1">
      <c r="A102" s="9">
        <v>43313</v>
      </c>
      <c r="B102" s="44">
        <v>2434.4085225700001</v>
      </c>
      <c r="C102" s="44">
        <f t="shared" ref="C102" si="106">G102+K102</f>
        <v>761.73183695</v>
      </c>
      <c r="D102" s="44">
        <f t="shared" ref="D102" si="107">H102+L102</f>
        <v>1647.37069819</v>
      </c>
      <c r="E102" s="44">
        <f t="shared" ref="E102" si="108">I102+M102</f>
        <v>25.305987430000002</v>
      </c>
      <c r="F102" s="44">
        <v>2020.55422727</v>
      </c>
      <c r="G102" s="44">
        <v>707.76705841</v>
      </c>
      <c r="H102" s="44">
        <v>1299.75524845</v>
      </c>
      <c r="I102" s="44">
        <v>13.03192041</v>
      </c>
      <c r="J102" s="44">
        <v>413.85429529999999</v>
      </c>
      <c r="K102" s="44">
        <v>53.964778539999998</v>
      </c>
      <c r="L102" s="44">
        <v>347.61544973999997</v>
      </c>
      <c r="M102" s="44">
        <v>12.27406702</v>
      </c>
      <c r="N102" s="44"/>
      <c r="O102" s="44"/>
      <c r="P102" s="44"/>
      <c r="Q102" s="44"/>
    </row>
    <row r="103" spans="1:17" hidden="1" outlineLevel="1" collapsed="1">
      <c r="A103" s="9">
        <v>43344</v>
      </c>
      <c r="B103" s="44">
        <v>2453.6070052199998</v>
      </c>
      <c r="C103" s="44">
        <f t="shared" ref="C103" si="109">G103+K103</f>
        <v>769.29829946000007</v>
      </c>
      <c r="D103" s="44">
        <f t="shared" ref="D103" si="110">H103+L103</f>
        <v>1658.9788470100002</v>
      </c>
      <c r="E103" s="44">
        <f t="shared" ref="E103" si="111">I103+M103</f>
        <v>25.32985875</v>
      </c>
      <c r="F103" s="44">
        <v>2018.20011176</v>
      </c>
      <c r="G103" s="44">
        <v>702.27688650000005</v>
      </c>
      <c r="H103" s="44">
        <v>1302.8892057600001</v>
      </c>
      <c r="I103" s="44">
        <v>13.034019499999999</v>
      </c>
      <c r="J103" s="44">
        <v>435.40689345999999</v>
      </c>
      <c r="K103" s="44">
        <v>67.021412960000006</v>
      </c>
      <c r="L103" s="44">
        <v>356.08964125</v>
      </c>
      <c r="M103" s="44">
        <v>12.29583925</v>
      </c>
      <c r="N103" s="44"/>
      <c r="O103" s="44"/>
      <c r="P103" s="44"/>
      <c r="Q103" s="44"/>
    </row>
    <row r="104" spans="1:17" hidden="1" outlineLevel="1" collapsed="1">
      <c r="A104" s="9">
        <v>43374</v>
      </c>
      <c r="B104" s="44">
        <v>2435.09413258</v>
      </c>
      <c r="C104" s="44">
        <f t="shared" ref="C104" si="112">G104+K104</f>
        <v>708.29312879999998</v>
      </c>
      <c r="D104" s="44">
        <f t="shared" ref="D104" si="113">H104+L104</f>
        <v>1693.3582175000001</v>
      </c>
      <c r="E104" s="44">
        <f t="shared" ref="E104" si="114">I104+M104</f>
        <v>33.44278628</v>
      </c>
      <c r="F104" s="44">
        <v>1975.09772763</v>
      </c>
      <c r="G104" s="44">
        <v>642.64447236000001</v>
      </c>
      <c r="H104" s="44">
        <v>1319.34782896</v>
      </c>
      <c r="I104" s="44">
        <v>13.10542631</v>
      </c>
      <c r="J104" s="44">
        <v>459.99640495</v>
      </c>
      <c r="K104" s="44">
        <v>65.648656439999996</v>
      </c>
      <c r="L104" s="44">
        <v>374.01038854000001</v>
      </c>
      <c r="M104" s="44">
        <v>20.337359970000001</v>
      </c>
      <c r="N104" s="44"/>
      <c r="O104" s="44"/>
      <c r="P104" s="44"/>
      <c r="Q104" s="44"/>
    </row>
    <row r="105" spans="1:17" hidden="1" outlineLevel="1" collapsed="1">
      <c r="A105" s="9">
        <v>43405</v>
      </c>
      <c r="B105" s="44">
        <v>2507.5021701199998</v>
      </c>
      <c r="C105" s="44">
        <f t="shared" ref="C105" si="115">G105+K105</f>
        <v>753.69908439999995</v>
      </c>
      <c r="D105" s="44">
        <f t="shared" ref="D105" si="116">H105+L105</f>
        <v>1719.99976857</v>
      </c>
      <c r="E105" s="44">
        <f t="shared" ref="E105" si="117">I105+M105</f>
        <v>33.803317149999998</v>
      </c>
      <c r="F105" s="44">
        <v>2006.01105934</v>
      </c>
      <c r="G105" s="44">
        <v>677.76147678999996</v>
      </c>
      <c r="H105" s="44">
        <v>1315.0083341300001</v>
      </c>
      <c r="I105" s="44">
        <v>13.24124842</v>
      </c>
      <c r="J105" s="44">
        <v>501.49111077999999</v>
      </c>
      <c r="K105" s="44">
        <v>75.937607610000001</v>
      </c>
      <c r="L105" s="44">
        <v>404.99143443999998</v>
      </c>
      <c r="M105" s="44">
        <v>20.56206873</v>
      </c>
      <c r="N105" s="44"/>
      <c r="O105" s="44"/>
      <c r="P105" s="44"/>
      <c r="Q105" s="44"/>
    </row>
    <row r="106" spans="1:17" hidden="1" outlineLevel="1" collapsed="1">
      <c r="A106" s="9">
        <v>43435</v>
      </c>
      <c r="B106" s="44">
        <v>2532.6591405499998</v>
      </c>
      <c r="C106" s="44">
        <f t="shared" ref="C106" si="118">G106+K106</f>
        <v>818.02902758999994</v>
      </c>
      <c r="D106" s="44">
        <f t="shared" ref="D106" si="119">H106+L106</f>
        <v>1681.1051792400001</v>
      </c>
      <c r="E106" s="44">
        <f t="shared" ref="E106" si="120">I106+M106</f>
        <v>33.52493372</v>
      </c>
      <c r="F106" s="44">
        <v>1960.2382137100001</v>
      </c>
      <c r="G106" s="44">
        <v>659.24666855999999</v>
      </c>
      <c r="H106" s="44">
        <v>1287.6406675600001</v>
      </c>
      <c r="I106" s="44">
        <v>13.35087759</v>
      </c>
      <c r="J106" s="44">
        <v>572.42092683999999</v>
      </c>
      <c r="K106" s="44">
        <v>158.78235903000001</v>
      </c>
      <c r="L106" s="44">
        <v>393.46451167999999</v>
      </c>
      <c r="M106" s="44">
        <v>20.17405613</v>
      </c>
      <c r="N106" s="44"/>
      <c r="O106" s="44"/>
      <c r="P106" s="44"/>
      <c r="Q106" s="44"/>
    </row>
    <row r="107" spans="1:17" hidden="1" outlineLevel="1" collapsed="1">
      <c r="A107" s="9">
        <v>43466</v>
      </c>
      <c r="B107" s="44">
        <v>2489.70726694</v>
      </c>
      <c r="C107" s="44">
        <f t="shared" ref="C107" si="121">G107+K107</f>
        <v>945.71959382</v>
      </c>
      <c r="D107" s="44">
        <f t="shared" ref="D107" si="122">H107+L107</f>
        <v>1564.85900687</v>
      </c>
      <c r="E107" s="44">
        <f t="shared" ref="E107" si="123">I107+M107</f>
        <v>33.107272739999999</v>
      </c>
      <c r="F107" s="44">
        <v>1997.8979202099999</v>
      </c>
      <c r="G107" s="44">
        <v>785.90299582</v>
      </c>
      <c r="H107" s="44">
        <v>1198.4278086300001</v>
      </c>
      <c r="I107" s="44">
        <v>13.56711576</v>
      </c>
      <c r="J107" s="44">
        <v>545.78795321999996</v>
      </c>
      <c r="K107" s="44">
        <v>159.816598</v>
      </c>
      <c r="L107" s="44">
        <v>366.43119824000001</v>
      </c>
      <c r="M107" s="44">
        <v>19.540156979999999</v>
      </c>
      <c r="N107" s="44"/>
      <c r="O107" s="44"/>
      <c r="P107" s="44"/>
      <c r="Q107" s="44"/>
    </row>
    <row r="108" spans="1:17" hidden="1" outlineLevel="1" collapsed="1">
      <c r="A108" s="9">
        <v>43497</v>
      </c>
      <c r="B108" s="44">
        <v>2543.6858734299999</v>
      </c>
      <c r="C108" s="44">
        <f t="shared" ref="C108" si="124">G108+K108</f>
        <v>945.71959382</v>
      </c>
      <c r="D108" s="44">
        <f t="shared" ref="D108" si="125">H108+L108</f>
        <v>1564.85900687</v>
      </c>
      <c r="E108" s="44">
        <f t="shared" ref="E108" si="126">I108+M108</f>
        <v>33.107272739999999</v>
      </c>
      <c r="F108" s="44">
        <v>1997.8979202099999</v>
      </c>
      <c r="G108" s="44">
        <v>785.90299582</v>
      </c>
      <c r="H108" s="44">
        <v>1198.4278086300001</v>
      </c>
      <c r="I108" s="44">
        <v>13.56711576</v>
      </c>
      <c r="J108" s="44">
        <v>545.78795321999996</v>
      </c>
      <c r="K108" s="44">
        <v>159.816598</v>
      </c>
      <c r="L108" s="44">
        <v>366.43119824000001</v>
      </c>
      <c r="M108" s="44">
        <v>19.540156979999999</v>
      </c>
      <c r="N108" s="44"/>
      <c r="O108" s="44"/>
      <c r="P108" s="44"/>
      <c r="Q108" s="44"/>
    </row>
    <row r="109" spans="1:17" hidden="1" outlineLevel="1" collapsed="1">
      <c r="A109" s="9">
        <v>43525</v>
      </c>
      <c r="B109" s="44">
        <v>2521.2405237900002</v>
      </c>
      <c r="C109" s="44">
        <f t="shared" ref="C109" si="127">G109+K109</f>
        <v>922.46326411999996</v>
      </c>
      <c r="D109" s="44">
        <f t="shared" ref="D109" si="128">H109+L109</f>
        <v>1565.6559310799998</v>
      </c>
      <c r="E109" s="44">
        <f t="shared" ref="E109" si="129">I109+M109</f>
        <v>33.121328589999997</v>
      </c>
      <c r="F109" s="44">
        <v>1983.2888990599999</v>
      </c>
      <c r="G109" s="44">
        <v>757.87392238999996</v>
      </c>
      <c r="H109" s="44">
        <v>1211.53152084</v>
      </c>
      <c r="I109" s="44">
        <v>13.883455830000001</v>
      </c>
      <c r="J109" s="44">
        <v>537.95162473000005</v>
      </c>
      <c r="K109" s="44">
        <v>164.58934173</v>
      </c>
      <c r="L109" s="44">
        <v>354.12441023999997</v>
      </c>
      <c r="M109" s="44">
        <v>19.237872759999998</v>
      </c>
      <c r="N109" s="44"/>
      <c r="O109" s="44"/>
      <c r="P109" s="44"/>
      <c r="Q109" s="44"/>
    </row>
    <row r="110" spans="1:17" hidden="1" outlineLevel="1" collapsed="1">
      <c r="A110" s="9">
        <v>43556</v>
      </c>
      <c r="B110" s="44">
        <v>2518.08795964</v>
      </c>
      <c r="C110" s="44">
        <f t="shared" ref="C110" si="130">G110+K110</f>
        <v>741.79611978999992</v>
      </c>
      <c r="D110" s="44">
        <f t="shared" ref="D110" si="131">H110+L110</f>
        <v>1640.59349292</v>
      </c>
      <c r="E110" s="44">
        <f t="shared" ref="E110" si="132">I110+M110</f>
        <v>135.69834693000001</v>
      </c>
      <c r="F110" s="44">
        <v>2023.9611930000001</v>
      </c>
      <c r="G110" s="44">
        <v>606.49694024999997</v>
      </c>
      <c r="H110" s="44">
        <v>1300.0400864200001</v>
      </c>
      <c r="I110" s="44">
        <v>117.42416633000001</v>
      </c>
      <c r="J110" s="44">
        <v>494.12676664000003</v>
      </c>
      <c r="K110" s="44">
        <v>135.29917954000001</v>
      </c>
      <c r="L110" s="44">
        <v>340.55340649999999</v>
      </c>
      <c r="M110" s="44">
        <v>18.274180600000001</v>
      </c>
      <c r="N110" s="44"/>
      <c r="O110" s="44"/>
      <c r="P110" s="44"/>
      <c r="Q110" s="44"/>
    </row>
    <row r="111" spans="1:17" hidden="1" outlineLevel="1" collapsed="1">
      <c r="A111" s="9">
        <v>43586</v>
      </c>
      <c r="B111" s="44">
        <v>2330.8781980600002</v>
      </c>
      <c r="C111" s="44">
        <f t="shared" ref="C111" si="133">G111+K111</f>
        <v>708.01816566000002</v>
      </c>
      <c r="D111" s="44">
        <f t="shared" ref="D111" si="134">H111+L111</f>
        <v>1491.1516034800002</v>
      </c>
      <c r="E111" s="44">
        <f t="shared" ref="E111" si="135">I111+M111</f>
        <v>131.70842892000002</v>
      </c>
      <c r="F111" s="44">
        <v>1946.9766788500001</v>
      </c>
      <c r="G111" s="44">
        <v>662.13977278000004</v>
      </c>
      <c r="H111" s="44">
        <v>1171.05722805</v>
      </c>
      <c r="I111" s="44">
        <v>113.77967802000001</v>
      </c>
      <c r="J111" s="44">
        <v>383.90151921</v>
      </c>
      <c r="K111" s="44">
        <v>45.87839288</v>
      </c>
      <c r="L111" s="44">
        <v>320.09437543000001</v>
      </c>
      <c r="M111" s="44">
        <v>17.928750900000001</v>
      </c>
      <c r="N111" s="44"/>
      <c r="O111" s="44"/>
      <c r="P111" s="44"/>
      <c r="Q111" s="44"/>
    </row>
    <row r="112" spans="1:17" hidden="1" outlineLevel="1" collapsed="1">
      <c r="A112" s="9">
        <v>43617</v>
      </c>
      <c r="B112" s="44">
        <v>2228.1786207700002</v>
      </c>
      <c r="C112" s="44">
        <f t="shared" ref="C112" si="136">G112+K112</f>
        <v>788.61960282999996</v>
      </c>
      <c r="D112" s="44">
        <f t="shared" ref="D112" si="137">H112+L112</f>
        <v>1322.3323176700001</v>
      </c>
      <c r="E112" s="44">
        <f t="shared" ref="E112" si="138">I112+M112</f>
        <v>117.22670026999999</v>
      </c>
      <c r="F112" s="44">
        <v>1807.5514742</v>
      </c>
      <c r="G112" s="44">
        <v>712.46310437</v>
      </c>
      <c r="H112" s="44">
        <v>995.07616049000001</v>
      </c>
      <c r="I112" s="44">
        <v>100.01220934</v>
      </c>
      <c r="J112" s="44">
        <v>420.62714656999998</v>
      </c>
      <c r="K112" s="44">
        <v>76.156498459999995</v>
      </c>
      <c r="L112" s="44">
        <v>327.25615718</v>
      </c>
      <c r="M112" s="44">
        <v>17.21449093</v>
      </c>
      <c r="N112" s="44"/>
      <c r="O112" s="44"/>
      <c r="P112" s="44"/>
      <c r="Q112" s="44"/>
    </row>
    <row r="113" spans="1:17" hidden="1" outlineLevel="1" collapsed="1">
      <c r="A113" s="9">
        <v>43647</v>
      </c>
      <c r="B113" s="44">
        <v>2224.0341997099999</v>
      </c>
      <c r="C113" s="44">
        <f t="shared" ref="C113" si="139">G113+K113</f>
        <v>748.41692237000007</v>
      </c>
      <c r="D113" s="44">
        <f t="shared" ref="D113" si="140">H113+L113</f>
        <v>1351.3804530800001</v>
      </c>
      <c r="E113" s="44">
        <f t="shared" ref="E113" si="141">I113+M113</f>
        <v>124.23682426000001</v>
      </c>
      <c r="F113" s="44">
        <v>1784.06872372</v>
      </c>
      <c r="G113" s="44">
        <v>675.12991103000002</v>
      </c>
      <c r="H113" s="44">
        <v>1008.37932046</v>
      </c>
      <c r="I113" s="44">
        <v>100.55949223</v>
      </c>
      <c r="J113" s="44">
        <v>439.96547599000002</v>
      </c>
      <c r="K113" s="44">
        <v>73.287011340000006</v>
      </c>
      <c r="L113" s="44">
        <v>343.00113262000002</v>
      </c>
      <c r="M113" s="44">
        <v>23.677332029999999</v>
      </c>
      <c r="N113" s="44"/>
      <c r="O113" s="44"/>
      <c r="P113" s="44"/>
      <c r="Q113" s="44"/>
    </row>
    <row r="114" spans="1:17" hidden="1" outlineLevel="1" collapsed="1">
      <c r="A114" s="9">
        <v>43678</v>
      </c>
      <c r="B114" s="44">
        <v>2265.40355671</v>
      </c>
      <c r="C114" s="44">
        <f t="shared" ref="C114" si="142">G114+K114</f>
        <v>760.63372683</v>
      </c>
      <c r="D114" s="44">
        <f t="shared" ref="D114" si="143">H114+L114</f>
        <v>1374.0493882400001</v>
      </c>
      <c r="E114" s="44">
        <f t="shared" ref="E114" si="144">I114+M114</f>
        <v>130.72044163999999</v>
      </c>
      <c r="F114" s="44">
        <v>1806.3748696299999</v>
      </c>
      <c r="G114" s="44">
        <v>685.64626114999999</v>
      </c>
      <c r="H114" s="44">
        <v>1020.09559527</v>
      </c>
      <c r="I114" s="44">
        <v>100.63301321</v>
      </c>
      <c r="J114" s="44">
        <v>459.02868708</v>
      </c>
      <c r="K114" s="44">
        <v>74.98746568</v>
      </c>
      <c r="L114" s="44">
        <v>353.95379296999999</v>
      </c>
      <c r="M114" s="44">
        <v>30.087428429999999</v>
      </c>
      <c r="N114" s="44"/>
      <c r="O114" s="44"/>
      <c r="P114" s="44"/>
      <c r="Q114" s="44"/>
    </row>
    <row r="115" spans="1:17" hidden="1" outlineLevel="1" collapsed="1">
      <c r="A115" s="9">
        <v>43709</v>
      </c>
      <c r="B115" s="44">
        <v>2223.4438282599999</v>
      </c>
      <c r="C115" s="44">
        <f t="shared" ref="C115" si="145">G115+K115</f>
        <v>666.77452085000004</v>
      </c>
      <c r="D115" s="44">
        <f t="shared" ref="D115" si="146">H115+L115</f>
        <v>1422.5259751400001</v>
      </c>
      <c r="E115" s="44">
        <f t="shared" ref="E115" si="147">I115+M115</f>
        <v>134.14333227</v>
      </c>
      <c r="F115" s="44">
        <v>1757.2382422400001</v>
      </c>
      <c r="G115" s="44">
        <v>599.21474506000004</v>
      </c>
      <c r="H115" s="44">
        <v>1057.5858729700001</v>
      </c>
      <c r="I115" s="44">
        <v>100.43762421</v>
      </c>
      <c r="J115" s="44">
        <v>466.20558602</v>
      </c>
      <c r="K115" s="44">
        <v>67.559775790000003</v>
      </c>
      <c r="L115" s="44">
        <v>364.94010216999999</v>
      </c>
      <c r="M115" s="44">
        <v>33.705708059999999</v>
      </c>
      <c r="N115" s="44"/>
      <c r="O115" s="44"/>
      <c r="P115" s="44"/>
      <c r="Q115" s="44"/>
    </row>
    <row r="116" spans="1:17" hidden="1" outlineLevel="1" collapsed="1">
      <c r="A116" s="9">
        <v>43739</v>
      </c>
      <c r="B116" s="44">
        <v>2359.5134033499999</v>
      </c>
      <c r="C116" s="44">
        <f t="shared" ref="C116" si="148">G116+K116</f>
        <v>748.19376810999995</v>
      </c>
      <c r="D116" s="44">
        <f t="shared" ref="D116" si="149">H116+L116</f>
        <v>1450.71500993</v>
      </c>
      <c r="E116" s="44">
        <f t="shared" ref="E116" si="150">I116+M116</f>
        <v>160.60462530999999</v>
      </c>
      <c r="F116" s="44">
        <v>1805.8780142200001</v>
      </c>
      <c r="G116" s="44">
        <v>665.56050105999998</v>
      </c>
      <c r="H116" s="44">
        <v>1039.70953442</v>
      </c>
      <c r="I116" s="44">
        <v>100.60797873999999</v>
      </c>
      <c r="J116" s="44">
        <v>553.63538913000002</v>
      </c>
      <c r="K116" s="44">
        <v>82.633267050000001</v>
      </c>
      <c r="L116" s="44">
        <v>411.00547551</v>
      </c>
      <c r="M116" s="44">
        <v>59.996646570000003</v>
      </c>
      <c r="N116" s="44"/>
      <c r="O116" s="44"/>
      <c r="P116" s="44"/>
      <c r="Q116" s="44"/>
    </row>
    <row r="117" spans="1:17" hidden="1" outlineLevel="1" collapsed="1">
      <c r="A117" s="9">
        <v>43770</v>
      </c>
      <c r="B117" s="44">
        <v>2406.0350146300002</v>
      </c>
      <c r="C117" s="44">
        <f t="shared" ref="C117" si="151">G117+K117</f>
        <v>803.07233376999989</v>
      </c>
      <c r="D117" s="44">
        <f t="shared" ref="D117" si="152">H117+L117</f>
        <v>1441.1042002499998</v>
      </c>
      <c r="E117" s="44">
        <f t="shared" ref="E117" si="153">I117+M117</f>
        <v>161.85848061000002</v>
      </c>
      <c r="F117" s="44">
        <v>1862.38562196</v>
      </c>
      <c r="G117" s="44">
        <v>726.29796438999995</v>
      </c>
      <c r="H117" s="44">
        <v>1034.53281206</v>
      </c>
      <c r="I117" s="44">
        <v>101.55484551000001</v>
      </c>
      <c r="J117" s="44">
        <v>543.64939267</v>
      </c>
      <c r="K117" s="44">
        <v>76.774369379999996</v>
      </c>
      <c r="L117" s="44">
        <v>406.57138818999999</v>
      </c>
      <c r="M117" s="44">
        <v>60.303635100000001</v>
      </c>
      <c r="N117" s="44"/>
      <c r="O117" s="44"/>
      <c r="P117" s="44"/>
      <c r="Q117" s="44"/>
    </row>
    <row r="118" spans="1:17" hidden="1" outlineLevel="1" collapsed="1">
      <c r="A118" s="9">
        <v>43800</v>
      </c>
      <c r="B118" s="44">
        <v>2416.9365477599999</v>
      </c>
      <c r="C118" s="44">
        <f t="shared" ref="C118" si="154">G118+K118</f>
        <v>778.44147042999998</v>
      </c>
      <c r="D118" s="44">
        <f t="shared" ref="D118" si="155">H118+L118</f>
        <v>1478.2646539900002</v>
      </c>
      <c r="E118" s="44">
        <f t="shared" ref="E118" si="156">I118+M118</f>
        <v>160.23042333999999</v>
      </c>
      <c r="F118" s="44">
        <v>1844.97021324</v>
      </c>
      <c r="G118" s="44">
        <v>710.80769902999998</v>
      </c>
      <c r="H118" s="44">
        <v>1036.98187353</v>
      </c>
      <c r="I118" s="44">
        <v>97.180640679999996</v>
      </c>
      <c r="J118" s="44">
        <v>571.96633452000003</v>
      </c>
      <c r="K118" s="44">
        <v>67.633771400000001</v>
      </c>
      <c r="L118" s="44">
        <v>441.28278046000003</v>
      </c>
      <c r="M118" s="44">
        <v>63.049782659999998</v>
      </c>
      <c r="N118" s="44"/>
      <c r="O118" s="44"/>
      <c r="P118" s="44"/>
      <c r="Q118" s="44"/>
    </row>
    <row r="119" spans="1:17" hidden="1" outlineLevel="1" collapsed="1">
      <c r="A119" s="9">
        <v>43831</v>
      </c>
      <c r="B119" s="44">
        <v>2270.7948082399998</v>
      </c>
      <c r="C119" s="44">
        <f t="shared" ref="C119" si="157">G119+K119</f>
        <v>733.87161915000001</v>
      </c>
      <c r="D119" s="44">
        <f t="shared" ref="D119" si="158">H119+L119</f>
        <v>1372.7271628399999</v>
      </c>
      <c r="E119" s="44">
        <f t="shared" ref="E119" si="159">I119+M119</f>
        <v>164.19602624999999</v>
      </c>
      <c r="F119" s="44">
        <v>1662.6330376999999</v>
      </c>
      <c r="G119" s="44">
        <v>657.80942823999999</v>
      </c>
      <c r="H119" s="44">
        <v>907.19819199999995</v>
      </c>
      <c r="I119" s="44">
        <v>97.625417459999994</v>
      </c>
      <c r="J119" s="44">
        <v>608.16177054000002</v>
      </c>
      <c r="K119" s="44">
        <v>76.062190909999998</v>
      </c>
      <c r="L119" s="44">
        <v>465.52897084</v>
      </c>
      <c r="M119" s="44">
        <v>66.570608789999994</v>
      </c>
      <c r="N119" s="44"/>
      <c r="O119" s="44"/>
      <c r="P119" s="44"/>
      <c r="Q119" s="44"/>
    </row>
    <row r="120" spans="1:17" hidden="1" outlineLevel="1" collapsed="1">
      <c r="A120" s="9">
        <v>43862</v>
      </c>
      <c r="B120" s="44">
        <v>2292.05092522</v>
      </c>
      <c r="C120" s="44">
        <f t="shared" ref="C120" si="160">G120+K120</f>
        <v>791.59329586000001</v>
      </c>
      <c r="D120" s="44">
        <f t="shared" ref="D120" si="161">H120+L120</f>
        <v>1336.5253458500001</v>
      </c>
      <c r="E120" s="44">
        <f t="shared" ref="E120" si="162">I120+M120</f>
        <v>163.93228350999999</v>
      </c>
      <c r="F120" s="44">
        <v>1663.36287204</v>
      </c>
      <c r="G120" s="44">
        <v>733.60760461999996</v>
      </c>
      <c r="H120" s="44">
        <v>831.6699016</v>
      </c>
      <c r="I120" s="44">
        <v>98.085365820000007</v>
      </c>
      <c r="J120" s="44">
        <v>628.68805318</v>
      </c>
      <c r="K120" s="44">
        <v>57.985691240000001</v>
      </c>
      <c r="L120" s="44">
        <v>504.85544425000001</v>
      </c>
      <c r="M120" s="44">
        <v>65.846917689999998</v>
      </c>
      <c r="N120" s="44"/>
      <c r="O120" s="44"/>
      <c r="P120" s="44"/>
      <c r="Q120" s="44"/>
    </row>
    <row r="121" spans="1:17" hidden="1" outlineLevel="1" collapsed="1">
      <c r="A121" s="9">
        <v>43891</v>
      </c>
      <c r="B121" s="44">
        <v>2621.5617301500001</v>
      </c>
      <c r="C121" s="44">
        <f t="shared" ref="C121" si="163">G121+K121</f>
        <v>957.77748930000007</v>
      </c>
      <c r="D121" s="44">
        <f t="shared" ref="D121" si="164">H121+L121</f>
        <v>1489.9986835499999</v>
      </c>
      <c r="E121" s="44">
        <f t="shared" ref="E121" si="165">I121+M121</f>
        <v>173.78555729999999</v>
      </c>
      <c r="F121" s="44">
        <v>1861.52378552</v>
      </c>
      <c r="G121" s="44">
        <v>896.35887358000002</v>
      </c>
      <c r="H121" s="44">
        <v>866.37293603000001</v>
      </c>
      <c r="I121" s="44">
        <v>98.791975910000005</v>
      </c>
      <c r="J121" s="44">
        <v>760.03794462999997</v>
      </c>
      <c r="K121" s="44">
        <v>61.418615719999998</v>
      </c>
      <c r="L121" s="44">
        <v>623.62574752</v>
      </c>
      <c r="M121" s="44">
        <v>74.993581390000003</v>
      </c>
      <c r="N121" s="44"/>
      <c r="O121" s="44"/>
      <c r="P121" s="44"/>
      <c r="Q121" s="44"/>
    </row>
    <row r="122" spans="1:17" hidden="1" outlineLevel="1" collapsed="1">
      <c r="A122" s="9">
        <v>43922</v>
      </c>
      <c r="B122" s="44">
        <v>2547.7701664800002</v>
      </c>
      <c r="C122" s="44">
        <f t="shared" ref="C122" si="166">G122+K122</f>
        <v>973.60778111000002</v>
      </c>
      <c r="D122" s="44">
        <f t="shared" ref="D122" si="167">H122+L122</f>
        <v>1403.5930152599999</v>
      </c>
      <c r="E122" s="44">
        <f t="shared" ref="E122" si="168">I122+M122</f>
        <v>170.56937010999999</v>
      </c>
      <c r="F122" s="44">
        <v>1873.9634579900001</v>
      </c>
      <c r="G122" s="44">
        <v>936.21347703000004</v>
      </c>
      <c r="H122" s="44">
        <v>838.46419003999995</v>
      </c>
      <c r="I122" s="44">
        <v>99.285790919999997</v>
      </c>
      <c r="J122" s="44">
        <v>673.80670849000001</v>
      </c>
      <c r="K122" s="44">
        <v>37.394304079999998</v>
      </c>
      <c r="L122" s="44">
        <v>565.12882521999995</v>
      </c>
      <c r="M122" s="44">
        <v>71.283579189999998</v>
      </c>
      <c r="N122" s="44"/>
      <c r="O122" s="44"/>
      <c r="P122" s="44"/>
      <c r="Q122" s="44"/>
    </row>
    <row r="123" spans="1:17" hidden="1" outlineLevel="1" collapsed="1">
      <c r="A123" s="9">
        <v>43952</v>
      </c>
      <c r="B123" s="44">
        <v>2540.1801468399999</v>
      </c>
      <c r="C123" s="44">
        <f t="shared" ref="C123" si="169">G123+K123</f>
        <v>1011.99001822</v>
      </c>
      <c r="D123" s="44">
        <f t="shared" ref="D123" si="170">H123+L123</f>
        <v>1357.46879764</v>
      </c>
      <c r="E123" s="44">
        <f t="shared" ref="E123" si="171">I123+M123</f>
        <v>170.72133098</v>
      </c>
      <c r="F123" s="44">
        <v>1857.5079733299999</v>
      </c>
      <c r="G123" s="44">
        <v>960.52301931</v>
      </c>
      <c r="H123" s="44">
        <v>797.29458772999999</v>
      </c>
      <c r="I123" s="44">
        <v>99.69036629</v>
      </c>
      <c r="J123" s="44">
        <v>682.67217350999999</v>
      </c>
      <c r="K123" s="44">
        <v>51.466998910000001</v>
      </c>
      <c r="L123" s="44">
        <v>560.17420990999995</v>
      </c>
      <c r="M123" s="44">
        <v>71.030964690000005</v>
      </c>
      <c r="N123" s="44"/>
      <c r="O123" s="44"/>
      <c r="P123" s="44"/>
      <c r="Q123" s="44"/>
    </row>
    <row r="124" spans="1:17" hidden="1" outlineLevel="1" collapsed="1">
      <c r="A124" s="9">
        <v>43983</v>
      </c>
      <c r="B124" s="44">
        <v>2496.7098357099999</v>
      </c>
      <c r="C124" s="44">
        <f t="shared" ref="C124" si="172">G124+K124</f>
        <v>1009.32252489</v>
      </c>
      <c r="D124" s="44">
        <f t="shared" ref="D124" si="173">H124+L124</f>
        <v>1321.2147889500002</v>
      </c>
      <c r="E124" s="44">
        <f t="shared" ref="E124" si="174">I124+M124</f>
        <v>166.17252187</v>
      </c>
      <c r="F124" s="44">
        <v>1839.6025466900001</v>
      </c>
      <c r="G124" s="44">
        <v>943.69196871999998</v>
      </c>
      <c r="H124" s="44">
        <v>798.38817887000005</v>
      </c>
      <c r="I124" s="44">
        <v>97.522399100000001</v>
      </c>
      <c r="J124" s="44">
        <v>657.10728902000005</v>
      </c>
      <c r="K124" s="44">
        <v>65.630556170000006</v>
      </c>
      <c r="L124" s="44">
        <v>522.82661008000002</v>
      </c>
      <c r="M124" s="44">
        <v>68.650122769999996</v>
      </c>
      <c r="N124" s="44"/>
      <c r="O124" s="44"/>
      <c r="P124" s="44"/>
      <c r="Q124" s="44"/>
    </row>
    <row r="125" spans="1:17" hidden="1" outlineLevel="1" collapsed="1">
      <c r="A125" s="9">
        <v>44013</v>
      </c>
      <c r="B125" s="44">
        <v>2515.2433316699999</v>
      </c>
      <c r="C125" s="44">
        <f t="shared" ref="C125" si="175">G125+K125</f>
        <v>1027.65543017</v>
      </c>
      <c r="D125" s="44">
        <f t="shared" ref="D125" si="176">H125+L125</f>
        <v>1328.4643922400001</v>
      </c>
      <c r="E125" s="44">
        <f t="shared" ref="E125" si="177">I125+M125</f>
        <v>159.12350925999999</v>
      </c>
      <c r="F125" s="44">
        <v>1846.8227188200001</v>
      </c>
      <c r="G125" s="44">
        <v>938.02228314000001</v>
      </c>
      <c r="H125" s="44">
        <v>810.67835690000004</v>
      </c>
      <c r="I125" s="44">
        <v>98.122078779999995</v>
      </c>
      <c r="J125" s="44">
        <v>668.42061285</v>
      </c>
      <c r="K125" s="44">
        <v>89.633147030000003</v>
      </c>
      <c r="L125" s="44">
        <v>517.78603534000001</v>
      </c>
      <c r="M125" s="44">
        <v>61.001430480000003</v>
      </c>
      <c r="N125" s="44"/>
      <c r="O125" s="44"/>
      <c r="P125" s="44"/>
      <c r="Q125" s="44"/>
    </row>
    <row r="126" spans="1:17" hidden="1" outlineLevel="1" collapsed="1">
      <c r="A126" s="9">
        <v>44044</v>
      </c>
      <c r="B126" s="44">
        <v>2633.18675519</v>
      </c>
      <c r="C126" s="44">
        <f t="shared" ref="C126" si="178">G126+K126</f>
        <v>1142.7082288199999</v>
      </c>
      <c r="D126" s="44">
        <f t="shared" ref="D126" si="179">H126+L126</f>
        <v>1364.7675103000001</v>
      </c>
      <c r="E126" s="44">
        <f t="shared" ref="E126" si="180">I126+M126</f>
        <v>125.71101607</v>
      </c>
      <c r="F126" s="44">
        <v>1935.4837253799999</v>
      </c>
      <c r="G126" s="44">
        <v>1068.76478019</v>
      </c>
      <c r="H126" s="44">
        <v>801.17916347000005</v>
      </c>
      <c r="I126" s="44">
        <v>65.539781719999993</v>
      </c>
      <c r="J126" s="44">
        <v>697.70302980999998</v>
      </c>
      <c r="K126" s="44">
        <v>73.943448630000006</v>
      </c>
      <c r="L126" s="44">
        <v>563.58834682999998</v>
      </c>
      <c r="M126" s="44">
        <v>60.171234349999999</v>
      </c>
      <c r="N126" s="44"/>
      <c r="O126" s="44"/>
      <c r="P126" s="44"/>
      <c r="Q126" s="44"/>
    </row>
    <row r="127" spans="1:17" hidden="1" outlineLevel="1" collapsed="1">
      <c r="A127" s="9">
        <v>44075</v>
      </c>
      <c r="B127" s="44">
        <v>2669.2592817899999</v>
      </c>
      <c r="C127" s="44">
        <f t="shared" ref="C127" si="181">G127+K127</f>
        <v>1163.67015554</v>
      </c>
      <c r="D127" s="44">
        <f t="shared" ref="D127" si="182">H127+L127</f>
        <v>1379.37097894</v>
      </c>
      <c r="E127" s="44">
        <f t="shared" ref="E127" si="183">I127+M127</f>
        <v>126.21814731000001</v>
      </c>
      <c r="F127" s="44">
        <v>1930.7236836500001</v>
      </c>
      <c r="G127" s="44">
        <v>1078.99938653</v>
      </c>
      <c r="H127" s="44">
        <v>785.98052640000003</v>
      </c>
      <c r="I127" s="44">
        <v>65.743770720000001</v>
      </c>
      <c r="J127" s="44">
        <v>738.53559814000005</v>
      </c>
      <c r="K127" s="44">
        <v>84.670769010000001</v>
      </c>
      <c r="L127" s="44">
        <v>593.39045253999996</v>
      </c>
      <c r="M127" s="44">
        <v>60.474376589999999</v>
      </c>
      <c r="N127" s="44"/>
      <c r="O127" s="44"/>
      <c r="P127" s="44"/>
      <c r="Q127" s="44"/>
    </row>
    <row r="128" spans="1:17" hidden="1" outlineLevel="1" collapsed="1">
      <c r="A128" s="9">
        <v>44105</v>
      </c>
      <c r="B128" s="44">
        <v>2629.7148947999999</v>
      </c>
      <c r="C128" s="44">
        <f t="shared" ref="C128" si="184">G128+K128</f>
        <v>1148.0568494199999</v>
      </c>
      <c r="D128" s="44">
        <f t="shared" ref="D128" si="185">H128+L128</f>
        <v>1356.67407005</v>
      </c>
      <c r="E128" s="44">
        <f t="shared" ref="E128" si="186">I128+M128</f>
        <v>124.98397532999999</v>
      </c>
      <c r="F128" s="44">
        <v>1918.58643594</v>
      </c>
      <c r="G128" s="44">
        <v>1084.6574869399999</v>
      </c>
      <c r="H128" s="44">
        <v>768.86467670000002</v>
      </c>
      <c r="I128" s="44">
        <v>65.064272299999999</v>
      </c>
      <c r="J128" s="44">
        <v>711.12845886000002</v>
      </c>
      <c r="K128" s="44">
        <v>63.399362480000001</v>
      </c>
      <c r="L128" s="44">
        <v>587.80939335000005</v>
      </c>
      <c r="M128" s="44">
        <v>59.919703030000001</v>
      </c>
      <c r="N128" s="44"/>
      <c r="O128" s="44"/>
      <c r="P128" s="44"/>
      <c r="Q128" s="44"/>
    </row>
    <row r="129" spans="1:17" hidden="1" outlineLevel="1" collapsed="1">
      <c r="A129" s="9">
        <v>44136</v>
      </c>
      <c r="B129" s="44">
        <v>2806.6241271399999</v>
      </c>
      <c r="C129" s="44">
        <f t="shared" ref="C129" si="187">G129+K129</f>
        <v>1295.8253991499998</v>
      </c>
      <c r="D129" s="44">
        <f t="shared" ref="D129" si="188">H129+L129</f>
        <v>1386.9719731099999</v>
      </c>
      <c r="E129" s="44">
        <f t="shared" ref="E129" si="189">I129+M129</f>
        <v>123.82675488</v>
      </c>
      <c r="F129" s="44">
        <v>2128.8036677800001</v>
      </c>
      <c r="G129" s="44">
        <v>1244.0403736599999</v>
      </c>
      <c r="H129" s="44">
        <v>820.69309233000001</v>
      </c>
      <c r="I129" s="44">
        <v>64.070201789999999</v>
      </c>
      <c r="J129" s="44">
        <v>677.82045935999997</v>
      </c>
      <c r="K129" s="44">
        <v>51.785025490000002</v>
      </c>
      <c r="L129" s="44">
        <v>566.27888078000001</v>
      </c>
      <c r="M129" s="44">
        <v>59.756553089999997</v>
      </c>
      <c r="N129" s="44"/>
      <c r="O129" s="44"/>
      <c r="P129" s="44"/>
      <c r="Q129" s="44"/>
    </row>
    <row r="130" spans="1:17" hidden="1" outlineLevel="1" collapsed="1">
      <c r="A130" s="9">
        <v>44166</v>
      </c>
      <c r="B130" s="44">
        <v>2689.3373533700001</v>
      </c>
      <c r="C130" s="44">
        <f t="shared" ref="C130" si="190">G130+K130</f>
        <v>1093.63111759</v>
      </c>
      <c r="D130" s="44">
        <f t="shared" ref="D130" si="191">H130+L130</f>
        <v>1245.5132680300001</v>
      </c>
      <c r="E130" s="44">
        <f t="shared" ref="E130" si="192">I130+M130</f>
        <v>350.19296774999998</v>
      </c>
      <c r="F130" s="44">
        <v>2025.6482873099999</v>
      </c>
      <c r="G130" s="44">
        <v>1046.3629573400001</v>
      </c>
      <c r="H130" s="44">
        <v>914.96233929000005</v>
      </c>
      <c r="I130" s="44">
        <v>64.322990680000004</v>
      </c>
      <c r="J130" s="44">
        <v>663.68906605999996</v>
      </c>
      <c r="K130" s="44">
        <v>47.268160250000001</v>
      </c>
      <c r="L130" s="44">
        <v>330.55092874000002</v>
      </c>
      <c r="M130" s="44">
        <v>285.86997707</v>
      </c>
      <c r="N130" s="44"/>
      <c r="O130" s="44"/>
      <c r="P130" s="44"/>
      <c r="Q130" s="44"/>
    </row>
    <row r="131" spans="1:17" hidden="1" outlineLevel="1" collapsed="1">
      <c r="A131" s="9">
        <v>44197</v>
      </c>
      <c r="B131" s="44">
        <v>2524.4113980500001</v>
      </c>
      <c r="C131" s="44">
        <f t="shared" ref="C131" si="193">G131+K131</f>
        <v>990.43093566999994</v>
      </c>
      <c r="D131" s="44">
        <f t="shared" ref="D131" si="194">H131+L131</f>
        <v>1190.85298986</v>
      </c>
      <c r="E131" s="44">
        <f t="shared" ref="E131" si="195">I131+M131</f>
        <v>343.12747251999997</v>
      </c>
      <c r="F131" s="44">
        <v>1905.54878618</v>
      </c>
      <c r="G131" s="44">
        <v>945.38526151999997</v>
      </c>
      <c r="H131" s="44">
        <v>895.85928940999997</v>
      </c>
      <c r="I131" s="44">
        <v>64.304235250000005</v>
      </c>
      <c r="J131" s="44">
        <v>618.86261187000002</v>
      </c>
      <c r="K131" s="44">
        <v>45.045674150000004</v>
      </c>
      <c r="L131" s="44">
        <v>294.99370045000001</v>
      </c>
      <c r="M131" s="44">
        <v>278.82323726999999</v>
      </c>
      <c r="N131" s="44"/>
      <c r="O131" s="44"/>
      <c r="P131" s="44"/>
      <c r="Q131" s="44"/>
    </row>
    <row r="132" spans="1:17" hidden="1" outlineLevel="1" collapsed="1">
      <c r="A132" s="9">
        <v>44228</v>
      </c>
      <c r="B132" s="44">
        <v>2562.8504907400002</v>
      </c>
      <c r="C132" s="44">
        <f t="shared" ref="C132" si="196">G132+K132</f>
        <v>991.90206820000003</v>
      </c>
      <c r="D132" s="44">
        <f t="shared" ref="D132" si="197">H132+L132</f>
        <v>1238.75382453</v>
      </c>
      <c r="E132" s="44">
        <f t="shared" ref="E132" si="198">I132+M132</f>
        <v>332.19459800999999</v>
      </c>
      <c r="F132" s="44">
        <v>1994.0630899499999</v>
      </c>
      <c r="G132" s="44">
        <v>967.16453375000003</v>
      </c>
      <c r="H132" s="44">
        <v>962.54956135999998</v>
      </c>
      <c r="I132" s="44">
        <v>64.348994840000003</v>
      </c>
      <c r="J132" s="44">
        <v>568.78740078999999</v>
      </c>
      <c r="K132" s="44">
        <v>24.737534449999998</v>
      </c>
      <c r="L132" s="44">
        <v>276.20426316999999</v>
      </c>
      <c r="M132" s="44">
        <v>267.84560317</v>
      </c>
      <c r="N132" s="44"/>
      <c r="O132" s="44"/>
      <c r="P132" s="44"/>
      <c r="Q132" s="44"/>
    </row>
    <row r="133" spans="1:17" hidden="1" outlineLevel="1" collapsed="1">
      <c r="A133" s="9">
        <v>44256</v>
      </c>
      <c r="B133" s="44">
        <v>2599.5469688600001</v>
      </c>
      <c r="C133" s="44">
        <f t="shared" ref="C133" si="199">G133+K133</f>
        <v>943.39106913000001</v>
      </c>
      <c r="D133" s="44">
        <f t="shared" ref="D133" si="200">H133+L133</f>
        <v>1336.2736852200001</v>
      </c>
      <c r="E133" s="44">
        <f t="shared" ref="E133" si="201">I133+M133</f>
        <v>319.88221450999998</v>
      </c>
      <c r="F133" s="44">
        <v>1994.93494517</v>
      </c>
      <c r="G133" s="44">
        <v>894.46061813999995</v>
      </c>
      <c r="H133" s="44">
        <v>1036.2158761000001</v>
      </c>
      <c r="I133" s="44">
        <v>64.258450929999995</v>
      </c>
      <c r="J133" s="44">
        <v>604.61202369</v>
      </c>
      <c r="K133" s="44">
        <v>48.930450989999997</v>
      </c>
      <c r="L133" s="44">
        <v>300.05780912</v>
      </c>
      <c r="M133" s="44">
        <v>255.62376358</v>
      </c>
      <c r="N133" s="44"/>
      <c r="O133" s="44"/>
      <c r="P133" s="44"/>
      <c r="Q133" s="44"/>
    </row>
    <row r="134" spans="1:17" hidden="1" outlineLevel="1" collapsed="1">
      <c r="A134" s="9">
        <v>44287</v>
      </c>
      <c r="B134" s="44">
        <v>2844.4732999399998</v>
      </c>
      <c r="C134" s="44">
        <f t="shared" ref="C134" si="202">G134+K134</f>
        <v>1064.50373356</v>
      </c>
      <c r="D134" s="44">
        <f t="shared" ref="D134" si="203">H134+L134</f>
        <v>1459.70894961</v>
      </c>
      <c r="E134" s="44">
        <f t="shared" ref="E134" si="204">I134+M134</f>
        <v>320.26061676999996</v>
      </c>
      <c r="F134" s="44">
        <v>2219.65123318</v>
      </c>
      <c r="G134" s="44">
        <v>1000.65972507</v>
      </c>
      <c r="H134" s="44">
        <v>1154.60658055</v>
      </c>
      <c r="I134" s="44">
        <v>64.384927559999994</v>
      </c>
      <c r="J134" s="44">
        <v>624.82206675999998</v>
      </c>
      <c r="K134" s="44">
        <v>63.84400849</v>
      </c>
      <c r="L134" s="44">
        <v>305.10236906</v>
      </c>
      <c r="M134" s="44">
        <v>255.87568920999999</v>
      </c>
      <c r="N134" s="44"/>
      <c r="O134" s="44"/>
      <c r="P134" s="44"/>
      <c r="Q134" s="44"/>
    </row>
    <row r="135" spans="1:17" hidden="1" outlineLevel="1" collapsed="1">
      <c r="A135" s="9">
        <v>44317</v>
      </c>
      <c r="B135" s="44">
        <v>3138.98656613</v>
      </c>
      <c r="C135" s="44">
        <f t="shared" ref="C135" si="205">G135+K135</f>
        <v>1289.38191564</v>
      </c>
      <c r="D135" s="44">
        <f t="shared" ref="D135" si="206">H135+L135</f>
        <v>1536.3093221400002</v>
      </c>
      <c r="E135" s="44">
        <f t="shared" ref="E135" si="207">I135+M135</f>
        <v>313.29532834999998</v>
      </c>
      <c r="F135" s="44">
        <v>2524.8503438299999</v>
      </c>
      <c r="G135" s="44">
        <v>1225.8925563800001</v>
      </c>
      <c r="H135" s="44">
        <v>1234.1284913500001</v>
      </c>
      <c r="I135" s="44">
        <v>64.829296099999993</v>
      </c>
      <c r="J135" s="44">
        <v>614.13622229999999</v>
      </c>
      <c r="K135" s="44">
        <v>63.489359260000001</v>
      </c>
      <c r="L135" s="44">
        <v>302.18083079000002</v>
      </c>
      <c r="M135" s="44">
        <v>248.46603225000001</v>
      </c>
      <c r="N135" s="44"/>
      <c r="O135" s="44"/>
      <c r="P135" s="44"/>
      <c r="Q135" s="44"/>
    </row>
    <row r="136" spans="1:17" hidden="1" outlineLevel="1" collapsed="1">
      <c r="A136" s="9">
        <v>44348</v>
      </c>
      <c r="B136" s="44">
        <v>3184.7078235899999</v>
      </c>
      <c r="C136" s="44">
        <f t="shared" ref="C136" si="208">G136+K136</f>
        <v>1322.9872163300001</v>
      </c>
      <c r="D136" s="44">
        <f t="shared" ref="D136" si="209">H136+L136</f>
        <v>1573.7444808599998</v>
      </c>
      <c r="E136" s="44">
        <f t="shared" ref="E136" si="210">I136+M136</f>
        <v>287.9761264</v>
      </c>
      <c r="F136" s="44">
        <v>2577.0119323099998</v>
      </c>
      <c r="G136" s="44">
        <v>1277.6150352100001</v>
      </c>
      <c r="H136" s="44">
        <v>1248.7249879399999</v>
      </c>
      <c r="I136" s="44">
        <v>50.671909159999998</v>
      </c>
      <c r="J136" s="44">
        <v>607.69589127999996</v>
      </c>
      <c r="K136" s="44">
        <v>45.37218112</v>
      </c>
      <c r="L136" s="44">
        <v>325.01949292</v>
      </c>
      <c r="M136" s="44">
        <v>237.30421724000001</v>
      </c>
      <c r="N136" s="44"/>
      <c r="O136" s="44"/>
      <c r="P136" s="44"/>
      <c r="Q136" s="44"/>
    </row>
    <row r="137" spans="1:17" hidden="1" outlineLevel="1" collapsed="1">
      <c r="A137" s="9">
        <v>44378</v>
      </c>
      <c r="B137" s="44">
        <v>3332.62670948</v>
      </c>
      <c r="C137" s="44">
        <f t="shared" ref="C137" si="211">G137+K137</f>
        <v>1427.0381263099998</v>
      </c>
      <c r="D137" s="44">
        <f t="shared" ref="D137" si="212">H137+L137</f>
        <v>1622.3733692400001</v>
      </c>
      <c r="E137" s="44">
        <f t="shared" ref="E137" si="213">I137+M137</f>
        <v>283.21521393</v>
      </c>
      <c r="F137" s="44">
        <v>2735.8519621099999</v>
      </c>
      <c r="G137" s="44">
        <v>1386.6904407699999</v>
      </c>
      <c r="H137" s="44">
        <v>1299.17525871</v>
      </c>
      <c r="I137" s="44">
        <v>49.986262629999999</v>
      </c>
      <c r="J137" s="44">
        <v>596.77474737</v>
      </c>
      <c r="K137" s="44">
        <v>40.347685540000001</v>
      </c>
      <c r="L137" s="44">
        <v>323.19811053000001</v>
      </c>
      <c r="M137" s="44">
        <v>233.22895130000001</v>
      </c>
      <c r="N137" s="44"/>
      <c r="O137" s="44"/>
      <c r="P137" s="44"/>
      <c r="Q137" s="44"/>
    </row>
    <row r="138" spans="1:17" hidden="1" outlineLevel="1" collapsed="1">
      <c r="A138" s="9">
        <v>44409</v>
      </c>
      <c r="B138" s="44">
        <v>3447.6606610200001</v>
      </c>
      <c r="C138" s="44">
        <f t="shared" ref="C138" si="214">G138+K138</f>
        <v>1484.8464501200001</v>
      </c>
      <c r="D138" s="44">
        <f t="shared" ref="D138" si="215">H138+L138</f>
        <v>1684.5416773099998</v>
      </c>
      <c r="E138" s="44">
        <f t="shared" ref="E138" si="216">I138+M138</f>
        <v>278.27253359000002</v>
      </c>
      <c r="F138" s="44">
        <v>2885.1089729599998</v>
      </c>
      <c r="G138" s="44">
        <v>1450.04539937</v>
      </c>
      <c r="H138" s="44">
        <v>1385.0993421999999</v>
      </c>
      <c r="I138" s="44">
        <v>49.964231390000002</v>
      </c>
      <c r="J138" s="44">
        <v>562.55168805999995</v>
      </c>
      <c r="K138" s="44">
        <v>34.801050750000002</v>
      </c>
      <c r="L138" s="44">
        <v>299.44233510999999</v>
      </c>
      <c r="M138" s="44">
        <v>228.30830220000001</v>
      </c>
      <c r="N138" s="44"/>
      <c r="O138" s="44"/>
      <c r="P138" s="44"/>
      <c r="Q138" s="44"/>
    </row>
    <row r="139" spans="1:17" hidden="1" outlineLevel="1" collapsed="1">
      <c r="A139" s="9">
        <v>44440</v>
      </c>
      <c r="B139" s="44">
        <v>3584.28021076</v>
      </c>
      <c r="C139" s="44">
        <f t="shared" ref="C139" si="217">G139+K139</f>
        <v>1558.44417372</v>
      </c>
      <c r="D139" s="44">
        <f t="shared" ref="D139" si="218">H139+L139</f>
        <v>1762.9561490200001</v>
      </c>
      <c r="E139" s="44">
        <f t="shared" ref="E139" si="219">I139+M139</f>
        <v>262.87988802000001</v>
      </c>
      <c r="F139" s="44">
        <v>3045.3032262800002</v>
      </c>
      <c r="G139" s="44">
        <v>1532.2435373999999</v>
      </c>
      <c r="H139" s="44">
        <v>1471.84426297</v>
      </c>
      <c r="I139" s="44">
        <v>41.21542591</v>
      </c>
      <c r="J139" s="44">
        <v>538.97698448000006</v>
      </c>
      <c r="K139" s="44">
        <v>26.200636320000001</v>
      </c>
      <c r="L139" s="44">
        <v>291.11188605000001</v>
      </c>
      <c r="M139" s="44">
        <v>221.66446210999999</v>
      </c>
      <c r="N139" s="44"/>
      <c r="O139" s="44"/>
      <c r="P139" s="44"/>
      <c r="Q139" s="44"/>
    </row>
    <row r="140" spans="1:17" hidden="1" outlineLevel="1" collapsed="1">
      <c r="A140" s="9">
        <v>44470</v>
      </c>
      <c r="B140" s="44">
        <v>3477.6727387400001</v>
      </c>
      <c r="C140" s="44">
        <f t="shared" ref="C140" si="220">G140+K140</f>
        <v>1442.12184342</v>
      </c>
      <c r="D140" s="44">
        <f t="shared" ref="D140" si="221">H140+L140</f>
        <v>1792.2820629600001</v>
      </c>
      <c r="E140" s="44">
        <f t="shared" ref="E140" si="222">I140+M140</f>
        <v>243.26883236</v>
      </c>
      <c r="F140" s="44">
        <v>2956.6663830500001</v>
      </c>
      <c r="G140" s="44">
        <v>1413.4942243400001</v>
      </c>
      <c r="H140" s="44">
        <v>1516.6288411800001</v>
      </c>
      <c r="I140" s="44">
        <v>26.543317529999999</v>
      </c>
      <c r="J140" s="44">
        <v>521.00635568999996</v>
      </c>
      <c r="K140" s="44">
        <v>28.627619079999999</v>
      </c>
      <c r="L140" s="44">
        <v>275.65322178000002</v>
      </c>
      <c r="M140" s="44">
        <v>216.72551483000001</v>
      </c>
      <c r="N140" s="44"/>
      <c r="O140" s="44"/>
      <c r="P140" s="44"/>
      <c r="Q140" s="44"/>
    </row>
    <row r="141" spans="1:17" hidden="1" outlineLevel="1" collapsed="1">
      <c r="A141" s="9">
        <v>44501</v>
      </c>
      <c r="B141" s="44">
        <v>3512.1870509300002</v>
      </c>
      <c r="C141" s="44">
        <f t="shared" ref="C141" si="223">G141+K141</f>
        <v>1480.16706138</v>
      </c>
      <c r="D141" s="44">
        <f t="shared" ref="D141" si="224">H141+L141</f>
        <v>1821.1722506600001</v>
      </c>
      <c r="E141" s="44">
        <f t="shared" ref="E141" si="225">I141+M141</f>
        <v>210.84773889000002</v>
      </c>
      <c r="F141" s="44">
        <v>3026.47775538</v>
      </c>
      <c r="G141" s="44">
        <v>1449.1062170499999</v>
      </c>
      <c r="H141" s="44">
        <v>1550.5557976800001</v>
      </c>
      <c r="I141" s="44">
        <v>26.815740649999999</v>
      </c>
      <c r="J141" s="44">
        <v>485.70929554999998</v>
      </c>
      <c r="K141" s="44">
        <v>31.060844329999998</v>
      </c>
      <c r="L141" s="44">
        <v>270.61645298000002</v>
      </c>
      <c r="M141" s="44">
        <v>184.03199824000001</v>
      </c>
      <c r="N141" s="44"/>
      <c r="O141" s="44"/>
      <c r="P141" s="44"/>
      <c r="Q141" s="44"/>
    </row>
    <row r="142" spans="1:17" hidden="1" outlineLevel="1" collapsed="1">
      <c r="A142" s="9">
        <v>44531</v>
      </c>
      <c r="B142" s="44">
        <v>3524.3891626499999</v>
      </c>
      <c r="C142" s="44">
        <f t="shared" ref="C142" si="226">G142+K142</f>
        <v>1354.9209629500001</v>
      </c>
      <c r="D142" s="44">
        <f t="shared" ref="D142" si="227">H142+L142</f>
        <v>1963.7834060800001</v>
      </c>
      <c r="E142" s="44">
        <f t="shared" ref="E142" si="228">I142+M142</f>
        <v>205.68479361999999</v>
      </c>
      <c r="F142" s="44">
        <v>2972.9280472199998</v>
      </c>
      <c r="G142" s="44">
        <v>1303.2485133</v>
      </c>
      <c r="H142" s="44">
        <v>1643.19735371</v>
      </c>
      <c r="I142" s="44">
        <v>26.482180209999999</v>
      </c>
      <c r="J142" s="44">
        <v>551.46111542999995</v>
      </c>
      <c r="K142" s="44">
        <v>51.672449649999997</v>
      </c>
      <c r="L142" s="44">
        <v>320.58605237</v>
      </c>
      <c r="M142" s="44">
        <v>179.20261341</v>
      </c>
      <c r="N142" s="44"/>
      <c r="O142" s="44"/>
      <c r="P142" s="44"/>
      <c r="Q142" s="44"/>
    </row>
    <row r="143" spans="1:17" hidden="1" outlineLevel="1" collapsed="1">
      <c r="A143" s="9">
        <v>44562</v>
      </c>
      <c r="B143" s="44">
        <v>3612.0003143399999</v>
      </c>
      <c r="C143" s="44">
        <f t="shared" ref="C143" si="229">G143+K143</f>
        <v>1378.2168086000001</v>
      </c>
      <c r="D143" s="44">
        <f t="shared" ref="D143" si="230">H143+L143</f>
        <v>2023.0090970399999</v>
      </c>
      <c r="E143" s="44">
        <f t="shared" ref="E143" si="231">I143+M143</f>
        <v>210.77440870000001</v>
      </c>
      <c r="F143" s="44">
        <v>3045.7138291800002</v>
      </c>
      <c r="G143" s="44">
        <v>1326.5692270300001</v>
      </c>
      <c r="H143" s="44">
        <v>1692.7174860499999</v>
      </c>
      <c r="I143" s="44">
        <v>26.427116099999999</v>
      </c>
      <c r="J143" s="44">
        <v>566.28648515999998</v>
      </c>
      <c r="K143" s="44">
        <v>51.64758157</v>
      </c>
      <c r="L143" s="44">
        <v>330.29161098999998</v>
      </c>
      <c r="M143" s="44">
        <v>184.3472926</v>
      </c>
      <c r="N143" s="44"/>
      <c r="O143" s="44"/>
      <c r="P143" s="44"/>
      <c r="Q143" s="44"/>
    </row>
    <row r="144" spans="1:17" hidden="1" outlineLevel="1" collapsed="1">
      <c r="A144" s="9">
        <v>44593</v>
      </c>
      <c r="B144" s="44">
        <v>3698.91396235</v>
      </c>
      <c r="C144" s="44">
        <f t="shared" ref="C144" si="232">G144+K144</f>
        <v>1361.3449310999999</v>
      </c>
      <c r="D144" s="44">
        <f t="shared" ref="D144" si="233">H144+L144</f>
        <v>2136.03221622</v>
      </c>
      <c r="E144" s="44">
        <f t="shared" ref="E144" si="234">I144+M144</f>
        <v>201.53681503000001</v>
      </c>
      <c r="F144" s="44">
        <v>3124.68344923</v>
      </c>
      <c r="G144" s="44">
        <v>1305.60421834</v>
      </c>
      <c r="H144" s="44">
        <v>1789.47251299</v>
      </c>
      <c r="I144" s="44">
        <v>29.6067179</v>
      </c>
      <c r="J144" s="44">
        <v>574.23051311999996</v>
      </c>
      <c r="K144" s="44">
        <v>55.740712760000001</v>
      </c>
      <c r="L144" s="44">
        <v>346.55970323000003</v>
      </c>
      <c r="M144" s="44">
        <v>171.93009713000001</v>
      </c>
      <c r="N144" s="44"/>
      <c r="O144" s="44"/>
      <c r="P144" s="44"/>
      <c r="Q144" s="44"/>
    </row>
    <row r="145" spans="1:17" hidden="1" outlineLevel="1" collapsed="1">
      <c r="A145" s="9">
        <v>44621</v>
      </c>
      <c r="B145" s="44">
        <v>3709.2568715100001</v>
      </c>
      <c r="C145" s="44">
        <f t="shared" ref="C145" si="235">G145+K145</f>
        <v>1342.7665053199999</v>
      </c>
      <c r="D145" s="44">
        <f t="shared" ref="D145" si="236">H145+L145</f>
        <v>2142.1007393800001</v>
      </c>
      <c r="E145" s="44">
        <f t="shared" ref="E145" si="237">I145+M145</f>
        <v>224.38962680999998</v>
      </c>
      <c r="F145" s="44">
        <v>3136.3593899000002</v>
      </c>
      <c r="G145" s="44">
        <v>1287.52191677</v>
      </c>
      <c r="H145" s="44">
        <v>1795.0819564599999</v>
      </c>
      <c r="I145" s="44">
        <v>53.755516669999999</v>
      </c>
      <c r="J145" s="44">
        <v>572.89748161</v>
      </c>
      <c r="K145" s="44">
        <v>55.244588550000003</v>
      </c>
      <c r="L145" s="44">
        <v>347.01878291999998</v>
      </c>
      <c r="M145" s="44">
        <v>170.63411013999999</v>
      </c>
      <c r="N145" s="44"/>
      <c r="O145" s="44"/>
      <c r="P145" s="44"/>
      <c r="Q145" s="44"/>
    </row>
    <row r="146" spans="1:17" hidden="1" outlineLevel="1" collapsed="1">
      <c r="A146" s="9">
        <v>44652</v>
      </c>
      <c r="B146" s="44">
        <v>4197.1182786899999</v>
      </c>
      <c r="C146" s="44">
        <f t="shared" ref="C146" si="238">G146+K146</f>
        <v>1508.6871688700001</v>
      </c>
      <c r="D146" s="44">
        <f t="shared" ref="D146" si="239">H146+L146</f>
        <v>2472.4481800899998</v>
      </c>
      <c r="E146" s="44">
        <f t="shared" ref="E146" si="240">I146+M146</f>
        <v>215.98292973000002</v>
      </c>
      <c r="F146" s="44">
        <v>3637.90689152</v>
      </c>
      <c r="G146" s="44">
        <v>1468.3401270300001</v>
      </c>
      <c r="H146" s="44">
        <v>2116.2904058099998</v>
      </c>
      <c r="I146" s="44">
        <v>53.276358680000001</v>
      </c>
      <c r="J146" s="44">
        <v>559.21138716999997</v>
      </c>
      <c r="K146" s="44">
        <v>40.347041840000003</v>
      </c>
      <c r="L146" s="44">
        <v>356.15777428000001</v>
      </c>
      <c r="M146" s="44">
        <v>162.70657105000001</v>
      </c>
      <c r="N146" s="44"/>
      <c r="O146" s="44"/>
      <c r="P146" s="44"/>
      <c r="Q146" s="44"/>
    </row>
    <row r="147" spans="1:17" hidden="1" outlineLevel="1" collapsed="1">
      <c r="A147" s="9">
        <v>44682</v>
      </c>
      <c r="B147" s="44">
        <v>4583.6487942200001</v>
      </c>
      <c r="C147" s="44">
        <f t="shared" ref="C147" si="241">G147+K147</f>
        <v>1960.37040452</v>
      </c>
      <c r="D147" s="44">
        <f t="shared" ref="D147" si="242">H147+L147</f>
        <v>2409.2545820099999</v>
      </c>
      <c r="E147" s="44">
        <f t="shared" ref="E147" si="243">I147+M147</f>
        <v>214.02380769000001</v>
      </c>
      <c r="F147" s="44">
        <v>4029.57698136</v>
      </c>
      <c r="G147" s="44">
        <v>1920.6356584</v>
      </c>
      <c r="H147" s="44">
        <v>2055.9075782099999</v>
      </c>
      <c r="I147" s="44">
        <v>53.033744749999997</v>
      </c>
      <c r="J147" s="44">
        <v>554.07181286000002</v>
      </c>
      <c r="K147" s="44">
        <v>39.734746119999997</v>
      </c>
      <c r="L147" s="44">
        <v>353.34700379999998</v>
      </c>
      <c r="M147" s="44">
        <v>160.99006294</v>
      </c>
      <c r="N147" s="44"/>
      <c r="O147" s="44"/>
      <c r="P147" s="44"/>
      <c r="Q147" s="44"/>
    </row>
    <row r="148" spans="1:17" hidden="1" outlineLevel="1" collapsed="1">
      <c r="A148" s="9">
        <v>44713</v>
      </c>
      <c r="B148" s="44">
        <v>4721.3919185300001</v>
      </c>
      <c r="C148" s="44">
        <f t="shared" ref="C148" si="244">G148+K148</f>
        <v>2064.3938820799999</v>
      </c>
      <c r="D148" s="44">
        <f t="shared" ref="D148" si="245">H148+L148</f>
        <v>2446.4653949500002</v>
      </c>
      <c r="E148" s="44">
        <f t="shared" ref="E148" si="246">I148+M148</f>
        <v>210.53264149999998</v>
      </c>
      <c r="F148" s="44">
        <v>4168.2529479300001</v>
      </c>
      <c r="G148" s="44">
        <v>1981.7358100500001</v>
      </c>
      <c r="H148" s="44">
        <v>2133.8633158100001</v>
      </c>
      <c r="I148" s="44">
        <v>52.653822069999997</v>
      </c>
      <c r="J148" s="44">
        <v>553.13897059999999</v>
      </c>
      <c r="K148" s="44">
        <v>82.65807203</v>
      </c>
      <c r="L148" s="44">
        <v>312.60207914</v>
      </c>
      <c r="M148" s="44">
        <v>157.87881942999999</v>
      </c>
      <c r="N148" s="44"/>
      <c r="O148" s="44"/>
      <c r="P148" s="44"/>
      <c r="Q148" s="44"/>
    </row>
    <row r="149" spans="1:17" hidden="1" outlineLevel="1" collapsed="1">
      <c r="A149" s="9">
        <v>44743</v>
      </c>
      <c r="B149" s="44">
        <v>4929.0000936400002</v>
      </c>
      <c r="C149" s="44">
        <f t="shared" ref="C149" si="247">G149+K149</f>
        <v>2181.6124119400001</v>
      </c>
      <c r="D149" s="44">
        <f t="shared" ref="D149" si="248">H149+L149</f>
        <v>2503.1515935000002</v>
      </c>
      <c r="E149" s="44">
        <f t="shared" ref="E149" si="249">I149+M149</f>
        <v>244.23608819999998</v>
      </c>
      <c r="F149" s="44">
        <v>4247.0748578800003</v>
      </c>
      <c r="G149" s="44">
        <v>2007.9093114100001</v>
      </c>
      <c r="H149" s="44">
        <v>2185.5091214600002</v>
      </c>
      <c r="I149" s="44">
        <v>53.65642501</v>
      </c>
      <c r="J149" s="44">
        <v>681.92523575999996</v>
      </c>
      <c r="K149" s="44">
        <v>173.70310053</v>
      </c>
      <c r="L149" s="44">
        <v>317.64247203999997</v>
      </c>
      <c r="M149" s="44">
        <v>190.57966318999999</v>
      </c>
      <c r="N149" s="44"/>
      <c r="O149" s="44"/>
      <c r="P149" s="44"/>
      <c r="Q149" s="44"/>
    </row>
    <row r="150" spans="1:17" hidden="1" outlineLevel="1" collapsed="1">
      <c r="A150" s="9">
        <v>44774</v>
      </c>
      <c r="B150" s="44">
        <v>5001.9428516400003</v>
      </c>
      <c r="C150" s="44">
        <f t="shared" ref="C150" si="250">G150+K150</f>
        <v>2237.1289586399998</v>
      </c>
      <c r="D150" s="44">
        <f t="shared" ref="D150" si="251">H150+L150</f>
        <v>2520.7143096200002</v>
      </c>
      <c r="E150" s="44">
        <f t="shared" ref="E150" si="252">I150+M150</f>
        <v>244.09958337999998</v>
      </c>
      <c r="F150" s="44">
        <v>4312.2988943999999</v>
      </c>
      <c r="G150" s="44">
        <v>2041.53287647</v>
      </c>
      <c r="H150" s="44">
        <v>2215.6717765600001</v>
      </c>
      <c r="I150" s="44">
        <v>55.094241369999999</v>
      </c>
      <c r="J150" s="44">
        <v>689.64395723999996</v>
      </c>
      <c r="K150" s="44">
        <v>195.59608216999999</v>
      </c>
      <c r="L150" s="44">
        <v>305.04253305999998</v>
      </c>
      <c r="M150" s="44">
        <v>189.00534200999999</v>
      </c>
      <c r="N150" s="44"/>
      <c r="O150" s="44"/>
      <c r="P150" s="44"/>
      <c r="Q150" s="44"/>
    </row>
    <row r="151" spans="1:17" hidden="1" outlineLevel="1" collapsed="1">
      <c r="A151" s="9">
        <v>44805</v>
      </c>
      <c r="B151" s="44">
        <v>5038.6246418700002</v>
      </c>
      <c r="C151" s="44">
        <f t="shared" ref="C151" si="253">G151+K151</f>
        <v>2191.7814570199998</v>
      </c>
      <c r="D151" s="44">
        <f t="shared" ref="D151" si="254">H151+L151</f>
        <v>2607.3794898299998</v>
      </c>
      <c r="E151" s="44">
        <f t="shared" ref="E151" si="255">I151+M151</f>
        <v>239.46369502000002</v>
      </c>
      <c r="F151" s="44">
        <v>4352.3005779900004</v>
      </c>
      <c r="G151" s="44">
        <v>1986.41137127</v>
      </c>
      <c r="H151" s="44">
        <v>2310.4622494099999</v>
      </c>
      <c r="I151" s="44">
        <v>55.426957309999999</v>
      </c>
      <c r="J151" s="44">
        <v>686.32406388000004</v>
      </c>
      <c r="K151" s="44">
        <v>205.37008574999999</v>
      </c>
      <c r="L151" s="44">
        <v>296.91724041999998</v>
      </c>
      <c r="M151" s="44">
        <v>184.03673771000001</v>
      </c>
      <c r="N151" s="44"/>
      <c r="O151" s="44"/>
      <c r="P151" s="44"/>
      <c r="Q151" s="44"/>
    </row>
    <row r="152" spans="1:17" hidden="1" outlineLevel="1" collapsed="1">
      <c r="A152" s="9">
        <v>44835</v>
      </c>
      <c r="B152" s="44">
        <v>4967.0738631200002</v>
      </c>
      <c r="C152" s="44">
        <f t="shared" ref="C152" si="256">G152+K152</f>
        <v>2157.5244492500001</v>
      </c>
      <c r="D152" s="44">
        <f t="shared" ref="D152" si="257">H152+L152</f>
        <v>2590.4244988700002</v>
      </c>
      <c r="E152" s="44">
        <f t="shared" ref="E152" si="258">I152+M152</f>
        <v>219.12491499999999</v>
      </c>
      <c r="F152" s="44">
        <v>4304.2811730000003</v>
      </c>
      <c r="G152" s="44">
        <v>1950.8247665399999</v>
      </c>
      <c r="H152" s="44">
        <v>2299.7805409600001</v>
      </c>
      <c r="I152" s="44">
        <v>53.6758655</v>
      </c>
      <c r="J152" s="44">
        <v>662.79269011999997</v>
      </c>
      <c r="K152" s="44">
        <v>206.69968270999999</v>
      </c>
      <c r="L152" s="44">
        <v>290.64395790999998</v>
      </c>
      <c r="M152" s="44">
        <v>165.4490495</v>
      </c>
      <c r="N152" s="44"/>
      <c r="O152" s="44"/>
      <c r="P152" s="44"/>
      <c r="Q152" s="44"/>
    </row>
    <row r="153" spans="1:17" hidden="1" outlineLevel="1" collapsed="1">
      <c r="A153" s="9">
        <v>44866</v>
      </c>
      <c r="B153" s="44">
        <v>4918.66927717</v>
      </c>
      <c r="C153" s="44">
        <f t="shared" ref="C153" si="259">G153+K153</f>
        <v>2040.5870180899999</v>
      </c>
      <c r="D153" s="44">
        <f t="shared" ref="D153" si="260">H153+L153</f>
        <v>2653.6383328800002</v>
      </c>
      <c r="E153" s="44">
        <f t="shared" ref="E153" si="261">I153+M153</f>
        <v>224.44392620000002</v>
      </c>
      <c r="F153" s="44">
        <v>4283.3188289099999</v>
      </c>
      <c r="G153" s="44">
        <v>1855.7153472</v>
      </c>
      <c r="H153" s="44">
        <v>2374.43487667</v>
      </c>
      <c r="I153" s="44">
        <v>53.168605040000003</v>
      </c>
      <c r="J153" s="44">
        <v>635.35044826000001</v>
      </c>
      <c r="K153" s="44">
        <v>184.87167088999999</v>
      </c>
      <c r="L153" s="44">
        <v>279.20345621000001</v>
      </c>
      <c r="M153" s="44">
        <v>171.27532116</v>
      </c>
      <c r="N153" s="44"/>
      <c r="O153" s="44"/>
      <c r="P153" s="44"/>
      <c r="Q153" s="44"/>
    </row>
    <row r="154" spans="1:17" hidden="1" outlineLevel="1" collapsed="1">
      <c r="A154" s="9">
        <v>44896</v>
      </c>
      <c r="B154" s="44">
        <v>4845.3563760200004</v>
      </c>
      <c r="C154" s="44">
        <f t="shared" ref="C154" si="262">G154+K154</f>
        <v>2070.5565320999999</v>
      </c>
      <c r="D154" s="44">
        <f t="shared" ref="D154" si="263">H154+L154</f>
        <v>2546.49869958</v>
      </c>
      <c r="E154" s="44">
        <f t="shared" ref="E154" si="264">I154+M154</f>
        <v>228.30114434000001</v>
      </c>
      <c r="F154" s="44">
        <v>4267.9476209300001</v>
      </c>
      <c r="G154" s="44">
        <v>1923.42835347</v>
      </c>
      <c r="H154" s="44">
        <v>2291.4036105300002</v>
      </c>
      <c r="I154" s="44">
        <v>53.11565693</v>
      </c>
      <c r="J154" s="44">
        <v>577.40875509</v>
      </c>
      <c r="K154" s="44">
        <v>147.12817863000001</v>
      </c>
      <c r="L154" s="44">
        <v>255.09508905000001</v>
      </c>
      <c r="M154" s="44">
        <v>175.18548741000001</v>
      </c>
      <c r="N154" s="44"/>
      <c r="O154" s="44"/>
      <c r="P154" s="44"/>
      <c r="Q154" s="44"/>
    </row>
    <row r="155" spans="1:17" hidden="1" outlineLevel="1" collapsed="1">
      <c r="A155" s="9">
        <v>44927</v>
      </c>
      <c r="B155" s="44">
        <v>4658.7880115300004</v>
      </c>
      <c r="C155" s="44">
        <f t="shared" ref="C155" si="265">G155+K155</f>
        <v>2038.8504266800001</v>
      </c>
      <c r="D155" s="44">
        <f t="shared" ref="D155" si="266">H155+L155</f>
        <v>2390.2106500699997</v>
      </c>
      <c r="E155" s="44">
        <f t="shared" ref="E155" si="267">I155+M155</f>
        <v>229.72693477999999</v>
      </c>
      <c r="F155" s="44">
        <v>4110.9057057500004</v>
      </c>
      <c r="G155" s="44">
        <v>1917.81335814</v>
      </c>
      <c r="H155" s="44">
        <v>2142.3081073799999</v>
      </c>
      <c r="I155" s="44">
        <v>50.784240230000002</v>
      </c>
      <c r="J155" s="44">
        <v>547.88230578000002</v>
      </c>
      <c r="K155" s="44">
        <v>121.03706854000001</v>
      </c>
      <c r="L155" s="44">
        <v>247.90254268999999</v>
      </c>
      <c r="M155" s="44">
        <v>178.94269455</v>
      </c>
      <c r="N155" s="44"/>
      <c r="O155" s="44"/>
      <c r="P155" s="44"/>
      <c r="Q155" s="44"/>
    </row>
    <row r="156" spans="1:17" hidden="1" outlineLevel="1" collapsed="1">
      <c r="A156" s="9">
        <v>44958</v>
      </c>
      <c r="B156" s="44">
        <v>4365.37516323</v>
      </c>
      <c r="C156" s="44">
        <f t="shared" ref="C156" si="268">G156+K156</f>
        <v>1892.9127526900002</v>
      </c>
      <c r="D156" s="44">
        <f t="shared" ref="D156" si="269">H156+L156</f>
        <v>2247.97663087</v>
      </c>
      <c r="E156" s="44">
        <f t="shared" ref="E156" si="270">I156+M156</f>
        <v>224.48577967</v>
      </c>
      <c r="F156" s="44">
        <v>3830.7058563700002</v>
      </c>
      <c r="G156" s="44">
        <v>1776.9410145700001</v>
      </c>
      <c r="H156" s="44">
        <v>2003.2515989599999</v>
      </c>
      <c r="I156" s="44">
        <v>50.513242839999997</v>
      </c>
      <c r="J156" s="44">
        <v>534.66930686000001</v>
      </c>
      <c r="K156" s="44">
        <v>115.97173812</v>
      </c>
      <c r="L156" s="44">
        <v>244.72503191000001</v>
      </c>
      <c r="M156" s="44">
        <v>173.97253683</v>
      </c>
      <c r="N156" s="44"/>
      <c r="O156" s="44"/>
      <c r="P156" s="44"/>
      <c r="Q156" s="44"/>
    </row>
    <row r="157" spans="1:17" hidden="1" outlineLevel="1" collapsed="1">
      <c r="A157" s="9">
        <v>44986</v>
      </c>
      <c r="B157" s="44">
        <v>4175.6537322300001</v>
      </c>
      <c r="C157" s="44">
        <f t="shared" ref="C157" si="271">G157+K157</f>
        <v>1617.2855283700001</v>
      </c>
      <c r="D157" s="44">
        <f t="shared" ref="D157" si="272">H157+L157</f>
        <v>2329.0367710199998</v>
      </c>
      <c r="E157" s="44">
        <f t="shared" ref="E157" si="273">I157+M157</f>
        <v>229.33143284000002</v>
      </c>
      <c r="F157" s="44">
        <v>3627.5070315799999</v>
      </c>
      <c r="G157" s="44">
        <v>1522.22829568</v>
      </c>
      <c r="H157" s="44">
        <v>2054.99666389</v>
      </c>
      <c r="I157" s="44">
        <v>50.28207201</v>
      </c>
      <c r="J157" s="44">
        <v>548.14670064999996</v>
      </c>
      <c r="K157" s="44">
        <v>95.057232690000006</v>
      </c>
      <c r="L157" s="44">
        <v>274.04010713000002</v>
      </c>
      <c r="M157" s="44">
        <v>179.04936083000001</v>
      </c>
      <c r="N157" s="44"/>
      <c r="O157" s="44"/>
      <c r="P157" s="44"/>
      <c r="Q157" s="44"/>
    </row>
    <row r="158" spans="1:17" hidden="1" outlineLevel="1" collapsed="1">
      <c r="A158" s="9">
        <v>45017</v>
      </c>
      <c r="B158" s="44">
        <v>4183.8884292599996</v>
      </c>
      <c r="C158" s="44">
        <f t="shared" ref="C158" si="274">G158+K158</f>
        <v>1540.9987739400001</v>
      </c>
      <c r="D158" s="44">
        <f t="shared" ref="D158" si="275">H158+L158</f>
        <v>2413.7706106600003</v>
      </c>
      <c r="E158" s="44">
        <f t="shared" ref="E158" si="276">I158+M158</f>
        <v>229.11904466000001</v>
      </c>
      <c r="F158" s="44">
        <v>3618.8871871900001</v>
      </c>
      <c r="G158" s="44">
        <v>1437.7058497800001</v>
      </c>
      <c r="H158" s="44">
        <v>2132.0124071700002</v>
      </c>
      <c r="I158" s="44">
        <v>49.168930240000002</v>
      </c>
      <c r="J158" s="44">
        <v>565.00124206999999</v>
      </c>
      <c r="K158" s="44">
        <v>103.29292416</v>
      </c>
      <c r="L158" s="44">
        <v>281.75820349000003</v>
      </c>
      <c r="M158" s="44">
        <v>179.95011442000001</v>
      </c>
      <c r="N158" s="44"/>
      <c r="O158" s="44"/>
      <c r="P158" s="44"/>
      <c r="Q158" s="44"/>
    </row>
    <row r="159" spans="1:17" hidden="1" outlineLevel="1" collapsed="1">
      <c r="A159" s="9">
        <v>45047</v>
      </c>
      <c r="B159" s="44">
        <v>4331.6620205400004</v>
      </c>
      <c r="C159" s="44">
        <f t="shared" ref="C159" si="277">G159+K159</f>
        <v>1609.57675245</v>
      </c>
      <c r="D159" s="44">
        <f t="shared" ref="D159" si="278">H159+L159</f>
        <v>2500.2743016899999</v>
      </c>
      <c r="E159" s="44">
        <f t="shared" ref="E159" si="279">I159+M159</f>
        <v>221.81096640000001</v>
      </c>
      <c r="F159" s="44">
        <v>3768.9275993199999</v>
      </c>
      <c r="G159" s="44">
        <v>1503.52202448</v>
      </c>
      <c r="H159" s="44">
        <v>2216.5519254599999</v>
      </c>
      <c r="I159" s="44">
        <v>48.85364938</v>
      </c>
      <c r="J159" s="44">
        <v>562.73442121999994</v>
      </c>
      <c r="K159" s="44">
        <v>106.05472797</v>
      </c>
      <c r="L159" s="44">
        <v>283.72237623000001</v>
      </c>
      <c r="M159" s="44">
        <v>172.95731702</v>
      </c>
      <c r="N159" s="44"/>
      <c r="O159" s="44"/>
      <c r="P159" s="44"/>
      <c r="Q159" s="44"/>
    </row>
    <row r="160" spans="1:17" hidden="1" outlineLevel="1" collapsed="1">
      <c r="A160" s="9">
        <v>45078</v>
      </c>
      <c r="B160" s="44">
        <v>4360.88975708</v>
      </c>
      <c r="C160" s="44">
        <f t="shared" ref="C160" si="280">G160+K160</f>
        <v>1644.4107688399999</v>
      </c>
      <c r="D160" s="44">
        <f t="shared" ref="D160" si="281">H160+L160</f>
        <v>2494.10003938</v>
      </c>
      <c r="E160" s="44">
        <f t="shared" ref="E160" si="282">I160+M160</f>
        <v>222.37894886000001</v>
      </c>
      <c r="F160" s="44">
        <v>3808.3418066200002</v>
      </c>
      <c r="G160" s="44">
        <v>1538.3020821099999</v>
      </c>
      <c r="H160" s="44">
        <v>2222.1157508400001</v>
      </c>
      <c r="I160" s="44">
        <v>47.923973670000002</v>
      </c>
      <c r="J160" s="44">
        <v>552.54795046000004</v>
      </c>
      <c r="K160" s="44">
        <v>106.10868673</v>
      </c>
      <c r="L160" s="44">
        <v>271.98428854000002</v>
      </c>
      <c r="M160" s="44">
        <v>174.45497519</v>
      </c>
      <c r="N160" s="44"/>
      <c r="O160" s="44"/>
      <c r="P160" s="44"/>
      <c r="Q160" s="44"/>
    </row>
    <row r="161" spans="1:17" hidden="1" outlineLevel="1" collapsed="1">
      <c r="A161" s="9">
        <v>45108</v>
      </c>
      <c r="B161" s="44">
        <v>4320.3110380300004</v>
      </c>
      <c r="C161" s="44">
        <f t="shared" ref="C161" si="283">G161+K161</f>
        <v>1651.2738650000001</v>
      </c>
      <c r="D161" s="44">
        <f t="shared" ref="D161" si="284">H161+L161</f>
        <v>2446.88490611</v>
      </c>
      <c r="E161" s="44">
        <f t="shared" ref="E161" si="285">I161+M161</f>
        <v>222.15226691999999</v>
      </c>
      <c r="F161" s="44">
        <v>3779.1516110500002</v>
      </c>
      <c r="G161" s="44">
        <v>1544.92432727</v>
      </c>
      <c r="H161" s="44">
        <v>2186.7194775200001</v>
      </c>
      <c r="I161" s="44">
        <v>47.507806260000002</v>
      </c>
      <c r="J161" s="44">
        <v>541.15942698000003</v>
      </c>
      <c r="K161" s="44">
        <v>106.34953772999999</v>
      </c>
      <c r="L161" s="44">
        <v>260.16542858999998</v>
      </c>
      <c r="M161" s="44">
        <v>174.64446065999999</v>
      </c>
      <c r="N161" s="44"/>
      <c r="O161" s="44"/>
      <c r="P161" s="44"/>
      <c r="Q161" s="44"/>
    </row>
    <row r="162" spans="1:17" hidden="1" outlineLevel="1" collapsed="1">
      <c r="A162" s="9">
        <v>45139</v>
      </c>
      <c r="B162" s="44">
        <v>4591.9908061899996</v>
      </c>
      <c r="C162" s="44">
        <f t="shared" ref="C162" si="286">G162+K162</f>
        <v>1627.75867131</v>
      </c>
      <c r="D162" s="44">
        <f t="shared" ref="D162" si="287">H162+L162</f>
        <v>2745.3685429100001</v>
      </c>
      <c r="E162" s="44">
        <f t="shared" ref="E162" si="288">I162+M162</f>
        <v>218.86359197000002</v>
      </c>
      <c r="F162" s="44">
        <v>3944.70354198</v>
      </c>
      <c r="G162" s="44">
        <v>1503.6037824299999</v>
      </c>
      <c r="H162" s="44">
        <v>2394.3374548500001</v>
      </c>
      <c r="I162" s="44">
        <v>46.762304700000001</v>
      </c>
      <c r="J162" s="44">
        <v>647.28726420999999</v>
      </c>
      <c r="K162" s="44">
        <v>124.15488888</v>
      </c>
      <c r="L162" s="44">
        <v>351.03108806</v>
      </c>
      <c r="M162" s="44">
        <v>172.10128727</v>
      </c>
      <c r="N162" s="44"/>
      <c r="O162" s="44"/>
      <c r="P162" s="44"/>
      <c r="Q162" s="44"/>
    </row>
    <row r="163" spans="1:17" hidden="1" outlineLevel="1" collapsed="1">
      <c r="A163" s="9">
        <v>45170</v>
      </c>
      <c r="B163" s="44">
        <v>4621.9989597100002</v>
      </c>
      <c r="C163" s="44">
        <f t="shared" ref="C163" si="289">G163+K163</f>
        <v>1652.1693658400002</v>
      </c>
      <c r="D163" s="44">
        <f t="shared" ref="D163" si="290">H163+L163</f>
        <v>2758.1302903599999</v>
      </c>
      <c r="E163" s="44">
        <f t="shared" ref="E163" si="291">I163+M163</f>
        <v>211.69930351000002</v>
      </c>
      <c r="F163" s="44">
        <v>3981.11767667</v>
      </c>
      <c r="G163" s="44">
        <v>1532.5255649600001</v>
      </c>
      <c r="H163" s="44">
        <v>2402.7682580699998</v>
      </c>
      <c r="I163" s="44">
        <v>45.823853640000003</v>
      </c>
      <c r="J163" s="44">
        <v>640.88128303999997</v>
      </c>
      <c r="K163" s="44">
        <v>119.64380088</v>
      </c>
      <c r="L163" s="44">
        <v>355.36203229</v>
      </c>
      <c r="M163" s="44">
        <v>165.87544987000001</v>
      </c>
      <c r="N163" s="44"/>
      <c r="O163" s="44"/>
      <c r="P163" s="44"/>
      <c r="Q163" s="44"/>
    </row>
    <row r="164" spans="1:17" hidden="1" outlineLevel="1" collapsed="1">
      <c r="A164" s="9">
        <v>45200</v>
      </c>
      <c r="B164" s="44">
        <v>4642.0042067900004</v>
      </c>
      <c r="C164" s="44">
        <f t="shared" ref="C164" si="292">G164+K164</f>
        <v>1683.77103164</v>
      </c>
      <c r="D164" s="44">
        <f t="shared" ref="D164" si="293">H164+L164</f>
        <v>2749.1666694700002</v>
      </c>
      <c r="E164" s="44">
        <f t="shared" ref="E164" si="294">I164+M164</f>
        <v>209.06650568000001</v>
      </c>
      <c r="F164" s="44">
        <v>4023.2461755999998</v>
      </c>
      <c r="G164" s="44">
        <v>1571.05144068</v>
      </c>
      <c r="H164" s="44">
        <v>2407.6330519500002</v>
      </c>
      <c r="I164" s="44">
        <v>44.56168297</v>
      </c>
      <c r="J164" s="44">
        <v>618.75803119</v>
      </c>
      <c r="K164" s="44">
        <v>112.71959096</v>
      </c>
      <c r="L164" s="44">
        <v>341.53361752000001</v>
      </c>
      <c r="M164" s="44">
        <v>164.50482271000001</v>
      </c>
      <c r="N164" s="44"/>
      <c r="O164" s="44"/>
      <c r="P164" s="44"/>
      <c r="Q164" s="44"/>
    </row>
    <row r="165" spans="1:17" hidden="1" outlineLevel="1" collapsed="1">
      <c r="A165" s="9">
        <v>45231</v>
      </c>
      <c r="B165" s="44">
        <v>4598.9891404999998</v>
      </c>
      <c r="C165" s="44">
        <f t="shared" ref="C165" si="295">G165+K165</f>
        <v>1696.72139666</v>
      </c>
      <c r="D165" s="44">
        <f t="shared" ref="D165" si="296">H165+L165</f>
        <v>2689.3446414100003</v>
      </c>
      <c r="E165" s="44">
        <f t="shared" ref="E165" si="297">I165+M165</f>
        <v>212.92310243</v>
      </c>
      <c r="F165" s="44">
        <v>3968.6867868099998</v>
      </c>
      <c r="G165" s="44">
        <v>1583.2771373</v>
      </c>
      <c r="H165" s="44">
        <v>2341.0126381700002</v>
      </c>
      <c r="I165" s="44">
        <v>44.397011339999999</v>
      </c>
      <c r="J165" s="44">
        <v>630.30235369000002</v>
      </c>
      <c r="K165" s="44">
        <v>113.44425936</v>
      </c>
      <c r="L165" s="44">
        <v>348.33200324000001</v>
      </c>
      <c r="M165" s="44">
        <v>168.52609108999999</v>
      </c>
      <c r="N165" s="44"/>
      <c r="O165" s="44"/>
      <c r="P165" s="44"/>
      <c r="Q165" s="44"/>
    </row>
    <row r="166" spans="1:17" hidden="1" outlineLevel="1" collapsed="1">
      <c r="A166" s="9">
        <v>45261</v>
      </c>
      <c r="B166" s="44">
        <v>4563.0147491099997</v>
      </c>
      <c r="C166" s="44">
        <f t="shared" ref="C166" si="298">G166+K166</f>
        <v>1613.24013027</v>
      </c>
      <c r="D166" s="44">
        <f t="shared" ref="D166" si="299">H166+L166</f>
        <v>2730.40551366</v>
      </c>
      <c r="E166" s="44">
        <f t="shared" ref="E166" si="300">I166+M166</f>
        <v>219.36910518000002</v>
      </c>
      <c r="F166" s="44">
        <v>3900.7615944999998</v>
      </c>
      <c r="G166" s="44">
        <v>1497.3268149200001</v>
      </c>
      <c r="H166" s="44">
        <v>2359.9477079799999</v>
      </c>
      <c r="I166" s="44">
        <v>43.4870716</v>
      </c>
      <c r="J166" s="44">
        <v>662.25315461000002</v>
      </c>
      <c r="K166" s="44">
        <v>115.91331535</v>
      </c>
      <c r="L166" s="44">
        <v>370.45780567999998</v>
      </c>
      <c r="M166" s="44">
        <v>175.88203358000001</v>
      </c>
      <c r="N166" s="44"/>
      <c r="O166" s="44"/>
      <c r="P166" s="44"/>
      <c r="Q166" s="44"/>
    </row>
    <row r="167" spans="1:17" hidden="1" outlineLevel="1" collapsed="1">
      <c r="A167" s="9">
        <v>45292</v>
      </c>
      <c r="B167" s="44">
        <v>4534.1552824399996</v>
      </c>
      <c r="C167" s="44">
        <f t="shared" ref="C167" si="301">G167+K167</f>
        <v>1587.03013988</v>
      </c>
      <c r="D167" s="44">
        <f t="shared" ref="D167" si="302">H167+L167</f>
        <v>2732.3617529200001</v>
      </c>
      <c r="E167" s="44">
        <f t="shared" ref="E167" si="303">I167+M167</f>
        <v>214.76338964000001</v>
      </c>
      <c r="F167" s="44">
        <v>3874.8825601399999</v>
      </c>
      <c r="G167" s="44">
        <v>1451.4785223599999</v>
      </c>
      <c r="H167" s="44">
        <v>2377.1753836399998</v>
      </c>
      <c r="I167" s="44">
        <v>46.228654140000003</v>
      </c>
      <c r="J167" s="44">
        <v>659.27272230000005</v>
      </c>
      <c r="K167" s="44">
        <v>135.55161752000001</v>
      </c>
      <c r="L167" s="44">
        <v>355.18636928000001</v>
      </c>
      <c r="M167" s="44">
        <v>168.53473550000001</v>
      </c>
      <c r="N167" s="44"/>
      <c r="O167" s="44"/>
      <c r="P167" s="44"/>
      <c r="Q167" s="44"/>
    </row>
    <row r="168" spans="1:17" hidden="1" outlineLevel="1" collapsed="1">
      <c r="A168" s="9">
        <v>45323</v>
      </c>
      <c r="B168" s="44">
        <v>4541.2017734800002</v>
      </c>
      <c r="C168" s="44">
        <f t="shared" ref="C168" si="304">G168+K168</f>
        <v>1494.9783642300001</v>
      </c>
      <c r="D168" s="44">
        <f t="shared" ref="D168" si="305">H168+L168</f>
        <v>2828.82609078</v>
      </c>
      <c r="E168" s="44">
        <f t="shared" ref="E168" si="306">I168+M168</f>
        <v>217.39731847000002</v>
      </c>
      <c r="F168" s="44">
        <v>3875.9856976400001</v>
      </c>
      <c r="G168" s="44">
        <v>1357.3181417000001</v>
      </c>
      <c r="H168" s="44">
        <v>2469.6522200300001</v>
      </c>
      <c r="I168" s="44">
        <v>49.015335909999997</v>
      </c>
      <c r="J168" s="44">
        <v>665.21607584000003</v>
      </c>
      <c r="K168" s="44">
        <v>137.66022253</v>
      </c>
      <c r="L168" s="44">
        <v>359.17387074999999</v>
      </c>
      <c r="M168" s="44">
        <v>168.38198256000001</v>
      </c>
      <c r="N168" s="44"/>
      <c r="O168" s="44"/>
      <c r="P168" s="44"/>
      <c r="Q168" s="44"/>
    </row>
    <row r="169" spans="1:17" hidden="1" outlineLevel="1" collapsed="1">
      <c r="A169" s="9">
        <v>45352</v>
      </c>
      <c r="B169" s="44">
        <v>4744.2992823200002</v>
      </c>
      <c r="C169" s="44">
        <f t="shared" ref="C169" si="307">G169+K169</f>
        <v>1419.9591652399999</v>
      </c>
      <c r="D169" s="44">
        <f t="shared" ref="D169" si="308">H169+L169</f>
        <v>3105.98772706</v>
      </c>
      <c r="E169" s="44">
        <f t="shared" ref="E169" si="309">I169+M169</f>
        <v>218.35239002</v>
      </c>
      <c r="F169" s="44">
        <v>4050.2938745599999</v>
      </c>
      <c r="G169" s="44">
        <v>1261.5559590099999</v>
      </c>
      <c r="H169" s="44">
        <v>2740.10218403</v>
      </c>
      <c r="I169" s="44">
        <v>48.63573152</v>
      </c>
      <c r="J169" s="44">
        <v>694.00540776000003</v>
      </c>
      <c r="K169" s="44">
        <v>158.40320623</v>
      </c>
      <c r="L169" s="44">
        <v>365.88554303000001</v>
      </c>
      <c r="M169" s="44">
        <v>169.71665849999999</v>
      </c>
      <c r="N169" s="44"/>
      <c r="O169" s="44"/>
      <c r="P169" s="44"/>
      <c r="Q169" s="44"/>
    </row>
    <row r="170" spans="1:17" hidden="1" outlineLevel="1" collapsed="1">
      <c r="A170" s="9">
        <v>45383</v>
      </c>
      <c r="B170" s="44">
        <v>4810.3915492400001</v>
      </c>
      <c r="C170" s="44">
        <f t="shared" ref="C170" si="310">G170+K170</f>
        <v>1383.17795798</v>
      </c>
      <c r="D170" s="44">
        <f t="shared" ref="D170" si="311">H170+L170</f>
        <v>3211.7388565599999</v>
      </c>
      <c r="E170" s="44">
        <f t="shared" ref="E170" si="312">I170+M170</f>
        <v>215.4747347</v>
      </c>
      <c r="F170" s="44">
        <v>4091.94904116</v>
      </c>
      <c r="G170" s="44">
        <v>1219.26593852</v>
      </c>
      <c r="H170" s="44">
        <v>2824.3966694400001</v>
      </c>
      <c r="I170" s="44">
        <v>48.286433199999998</v>
      </c>
      <c r="J170" s="44">
        <v>718.44250808000004</v>
      </c>
      <c r="K170" s="44">
        <v>163.91201946000001</v>
      </c>
      <c r="L170" s="44">
        <v>387.34218712000001</v>
      </c>
      <c r="M170" s="44">
        <v>167.18830149999999</v>
      </c>
      <c r="N170" s="44"/>
      <c r="O170" s="44"/>
      <c r="P170" s="44"/>
      <c r="Q170" s="44"/>
    </row>
    <row r="171" spans="1:17" hidden="1" outlineLevel="1" collapsed="1">
      <c r="A171" s="9">
        <v>45413</v>
      </c>
      <c r="B171" s="44">
        <v>4841.6037925600003</v>
      </c>
      <c r="C171" s="44">
        <f t="shared" ref="C171" si="313">G171+K171</f>
        <v>1363.43151169</v>
      </c>
      <c r="D171" s="44">
        <f t="shared" ref="D171" si="314">H171+L171</f>
        <v>3260.6682989600004</v>
      </c>
      <c r="E171" s="44">
        <f t="shared" ref="E171" si="315">I171+M171</f>
        <v>217.50398190999999</v>
      </c>
      <c r="F171" s="44">
        <v>4129.9907364000001</v>
      </c>
      <c r="G171" s="44">
        <v>1207.7670467</v>
      </c>
      <c r="H171" s="44">
        <v>2874.2610406600002</v>
      </c>
      <c r="I171" s="44">
        <v>47.962649040000002</v>
      </c>
      <c r="J171" s="44">
        <v>711.61305616000004</v>
      </c>
      <c r="K171" s="44">
        <v>155.66446499</v>
      </c>
      <c r="L171" s="44">
        <v>386.40725830000002</v>
      </c>
      <c r="M171" s="44">
        <v>169.54133286999999</v>
      </c>
      <c r="N171" s="44"/>
      <c r="O171" s="44"/>
      <c r="P171" s="44"/>
      <c r="Q171" s="44"/>
    </row>
    <row r="172" spans="1:17" hidden="1" outlineLevel="1" collapsed="1">
      <c r="A172" s="9">
        <v>45444</v>
      </c>
      <c r="B172" s="44">
        <v>4968.49755559</v>
      </c>
      <c r="C172" s="44">
        <f t="shared" ref="C172" si="316">G172+K172</f>
        <v>1471.0305344000001</v>
      </c>
      <c r="D172" s="44">
        <f t="shared" ref="D172" si="317">H172+L172</f>
        <v>3280.5381170299997</v>
      </c>
      <c r="E172" s="44">
        <f t="shared" ref="E172" si="318">I172+M172</f>
        <v>216.92890416</v>
      </c>
      <c r="F172" s="44">
        <v>4263.5484503400003</v>
      </c>
      <c r="G172" s="44">
        <v>1304.06028715</v>
      </c>
      <c r="H172" s="44">
        <v>2909.2269319299999</v>
      </c>
      <c r="I172" s="44">
        <v>50.261231260000002</v>
      </c>
      <c r="J172" s="44">
        <v>704.94910525</v>
      </c>
      <c r="K172" s="44">
        <v>166.97024725</v>
      </c>
      <c r="L172" s="44">
        <v>371.31118509999999</v>
      </c>
      <c r="M172" s="44">
        <v>166.66767290000001</v>
      </c>
      <c r="N172" s="44"/>
      <c r="O172" s="44"/>
      <c r="P172" s="44"/>
      <c r="Q172" s="44"/>
    </row>
    <row r="173" spans="1:17" hidden="1" outlineLevel="1" collapsed="1">
      <c r="A173" s="9">
        <v>45474</v>
      </c>
      <c r="B173" s="44">
        <v>5049.6523328100002</v>
      </c>
      <c r="C173" s="44">
        <f t="shared" ref="C173" si="319">G173+K173</f>
        <v>1486.2536615899999</v>
      </c>
      <c r="D173" s="44">
        <f t="shared" ref="D173" si="320">H173+L173</f>
        <v>3348.7645404</v>
      </c>
      <c r="E173" s="44">
        <f t="shared" ref="E173" si="321">I173+M173</f>
        <v>214.63413082</v>
      </c>
      <c r="F173" s="44">
        <v>4334.7948693400003</v>
      </c>
      <c r="G173" s="44">
        <v>1317.0104346999999</v>
      </c>
      <c r="H173" s="44">
        <v>2967.9141414000001</v>
      </c>
      <c r="I173" s="44">
        <v>49.870293240000002</v>
      </c>
      <c r="J173" s="44">
        <v>714.85746346999997</v>
      </c>
      <c r="K173" s="44">
        <v>169.24322688999999</v>
      </c>
      <c r="L173" s="44">
        <v>380.85039899999998</v>
      </c>
      <c r="M173" s="44">
        <v>164.76383758</v>
      </c>
      <c r="N173" s="44"/>
      <c r="O173" s="44"/>
      <c r="P173" s="44"/>
      <c r="Q173" s="44"/>
    </row>
    <row r="174" spans="1:17" hidden="1" outlineLevel="1" collapsed="1">
      <c r="A174" s="9">
        <v>45505</v>
      </c>
      <c r="B174" s="44">
        <v>5116.2849560100003</v>
      </c>
      <c r="C174" s="44">
        <f t="shared" ref="C174" si="322">G174+K174</f>
        <v>1457.7847433500001</v>
      </c>
      <c r="D174" s="44">
        <f t="shared" ref="D174" si="323">H174+L174</f>
        <v>3439.0011468099997</v>
      </c>
      <c r="E174" s="44">
        <f t="shared" ref="E174" si="324">I174+M174</f>
        <v>219.49906585000002</v>
      </c>
      <c r="F174" s="44">
        <v>4395.1750187199996</v>
      </c>
      <c r="G174" s="44">
        <v>1273.5164395500001</v>
      </c>
      <c r="H174" s="44">
        <v>3067.8731239499998</v>
      </c>
      <c r="I174" s="44">
        <v>53.785455220000003</v>
      </c>
      <c r="J174" s="44">
        <v>721.10993728999995</v>
      </c>
      <c r="K174" s="44">
        <v>184.26830380000001</v>
      </c>
      <c r="L174" s="44">
        <v>371.12802285999999</v>
      </c>
      <c r="M174" s="44">
        <v>165.71361063000001</v>
      </c>
      <c r="N174" s="44"/>
      <c r="O174" s="44"/>
      <c r="P174" s="44"/>
      <c r="Q174" s="44"/>
    </row>
    <row r="175" spans="1:17" hidden="1" outlineLevel="1" collapsed="1">
      <c r="A175" s="9">
        <v>45536</v>
      </c>
      <c r="B175" s="44">
        <v>5045.8206486299996</v>
      </c>
      <c r="C175" s="44">
        <f t="shared" ref="C175" si="325">G175+K175</f>
        <v>1300.3564748900001</v>
      </c>
      <c r="D175" s="44">
        <f t="shared" ref="D175" si="326">H175+L175</f>
        <v>3526.65503283</v>
      </c>
      <c r="E175" s="44">
        <f t="shared" ref="E175" si="327">I175+M175</f>
        <v>218.80914091</v>
      </c>
      <c r="F175" s="44">
        <v>4345.7704639699996</v>
      </c>
      <c r="G175" s="44">
        <v>1113.91343338</v>
      </c>
      <c r="H175" s="44">
        <v>3171.8641554800001</v>
      </c>
      <c r="I175" s="44">
        <v>59.99287511</v>
      </c>
      <c r="J175" s="44">
        <v>700.05018466000001</v>
      </c>
      <c r="K175" s="44">
        <v>186.44304151</v>
      </c>
      <c r="L175" s="44">
        <v>354.79087735000002</v>
      </c>
      <c r="M175" s="44">
        <v>158.8162658</v>
      </c>
      <c r="N175" s="44"/>
      <c r="O175" s="44"/>
      <c r="P175" s="44"/>
      <c r="Q175" s="44"/>
    </row>
    <row r="176" spans="1:17" hidden="1" outlineLevel="1" collapsed="1">
      <c r="A176" s="9">
        <v>45566</v>
      </c>
      <c r="B176" s="44">
        <v>5047.1819031100003</v>
      </c>
      <c r="C176" s="44">
        <f t="shared" ref="C176" si="328">G176+K176</f>
        <v>1245.69809007</v>
      </c>
      <c r="D176" s="44">
        <f t="shared" ref="D176" si="329">H176+L176</f>
        <v>3586.4851368899999</v>
      </c>
      <c r="E176" s="44">
        <f t="shared" ref="E176" si="330">I176+M176</f>
        <v>214.99867614999999</v>
      </c>
      <c r="F176" s="44">
        <v>4398.2710307699999</v>
      </c>
      <c r="G176" s="44">
        <v>1084.1099976099999</v>
      </c>
      <c r="H176" s="44">
        <v>3250.2937538000001</v>
      </c>
      <c r="I176" s="44">
        <v>63.867279359999998</v>
      </c>
      <c r="J176" s="44">
        <v>648.91087233999997</v>
      </c>
      <c r="K176" s="44">
        <v>161.58809246000001</v>
      </c>
      <c r="L176" s="44">
        <v>336.19138308999999</v>
      </c>
      <c r="M176" s="44">
        <v>151.13139679</v>
      </c>
      <c r="N176" s="44"/>
      <c r="O176" s="44"/>
      <c r="P176" s="44"/>
      <c r="Q176" s="44"/>
    </row>
    <row r="177" spans="1:17" hidden="1" outlineLevel="1" collapsed="1">
      <c r="A177" s="9">
        <v>45597</v>
      </c>
      <c r="B177" s="44">
        <v>5046.1225350100003</v>
      </c>
      <c r="C177" s="44">
        <f t="shared" ref="C177" si="331">G177+K177</f>
        <v>1174.25135215</v>
      </c>
      <c r="D177" s="44">
        <f t="shared" ref="D177" si="332">H177+L177</f>
        <v>3660.7814930200002</v>
      </c>
      <c r="E177" s="44">
        <f t="shared" ref="E177" si="333">I177+M177</f>
        <v>211.08968984000001</v>
      </c>
      <c r="F177" s="44">
        <v>4408.6860967299999</v>
      </c>
      <c r="G177" s="44">
        <v>1000.90723931</v>
      </c>
      <c r="H177" s="44">
        <v>3341.9864501100001</v>
      </c>
      <c r="I177" s="44">
        <v>65.792407310000002</v>
      </c>
      <c r="J177" s="44">
        <v>637.43643827999995</v>
      </c>
      <c r="K177" s="44">
        <v>173.34411284000001</v>
      </c>
      <c r="L177" s="44">
        <v>318.79504291000001</v>
      </c>
      <c r="M177" s="44">
        <v>145.29728252999999</v>
      </c>
      <c r="N177" s="44"/>
      <c r="O177" s="44"/>
      <c r="P177" s="44"/>
      <c r="Q177" s="44"/>
    </row>
    <row r="178" spans="1:17" collapsed="1">
      <c r="A178" s="9">
        <v>45627</v>
      </c>
      <c r="B178" s="44">
        <v>4984.7744014899999</v>
      </c>
      <c r="C178" s="44">
        <f t="shared" ref="C178" si="334">G178+K178</f>
        <v>1142.2513299900002</v>
      </c>
      <c r="D178" s="44">
        <f t="shared" ref="D178" si="335">H178+L178</f>
        <v>3636.8030429199998</v>
      </c>
      <c r="E178" s="44">
        <f t="shared" ref="E178" si="336">I178+M178</f>
        <v>205.72002857999999</v>
      </c>
      <c r="F178" s="44">
        <v>4391.5506469299999</v>
      </c>
      <c r="G178" s="44">
        <v>993.63087327000005</v>
      </c>
      <c r="H178" s="44">
        <v>3334.34255274</v>
      </c>
      <c r="I178" s="44">
        <v>63.577220920000002</v>
      </c>
      <c r="J178" s="44">
        <v>593.22375455999997</v>
      </c>
      <c r="K178" s="44">
        <v>148.62045671999999</v>
      </c>
      <c r="L178" s="44">
        <v>302.46049018000002</v>
      </c>
      <c r="M178" s="44">
        <v>142.14280765999999</v>
      </c>
      <c r="N178" s="44"/>
      <c r="O178" s="44"/>
      <c r="P178" s="44"/>
      <c r="Q178" s="44"/>
    </row>
    <row r="179" spans="1:17">
      <c r="A179" s="9">
        <v>45658</v>
      </c>
      <c r="B179" s="44">
        <v>4587.7686765099998</v>
      </c>
      <c r="C179" s="44">
        <f t="shared" ref="C179" si="337">G179+K179</f>
        <v>1121.4466156000001</v>
      </c>
      <c r="D179" s="44">
        <f t="shared" ref="D179" si="338">H179+L179</f>
        <v>3380.34168851</v>
      </c>
      <c r="E179" s="44">
        <f t="shared" ref="E179" si="339">I179+M179</f>
        <v>85.980372399999993</v>
      </c>
      <c r="F179" s="44">
        <v>4098.3853321400002</v>
      </c>
      <c r="G179" s="44">
        <v>936.90219505000005</v>
      </c>
      <c r="H179" s="44">
        <v>3098.35019809</v>
      </c>
      <c r="I179" s="44">
        <v>63.132939</v>
      </c>
      <c r="J179" s="44">
        <v>489.38334436999997</v>
      </c>
      <c r="K179" s="44">
        <v>184.54442055000001</v>
      </c>
      <c r="L179" s="44">
        <v>281.99149041999999</v>
      </c>
      <c r="M179" s="44">
        <v>22.8474334</v>
      </c>
      <c r="N179" s="44"/>
      <c r="O179" s="44"/>
      <c r="P179" s="44"/>
      <c r="Q179" s="44"/>
    </row>
    <row r="180" spans="1:17">
      <c r="A180" s="9">
        <v>45689</v>
      </c>
      <c r="B180" s="44">
        <v>4241.4969515800003</v>
      </c>
      <c r="C180" s="44">
        <f t="shared" ref="C180" si="340">G180+K180</f>
        <v>858.90252580999993</v>
      </c>
      <c r="D180" s="44">
        <f t="shared" ref="D180" si="341">H180+L180</f>
        <v>3273.3074172800002</v>
      </c>
      <c r="E180" s="44">
        <f t="shared" ref="E180" si="342">I180+M180</f>
        <v>109.28700849000001</v>
      </c>
      <c r="F180" s="44">
        <v>3986.66358605</v>
      </c>
      <c r="G180" s="44">
        <v>706.13454022999997</v>
      </c>
      <c r="H180" s="44">
        <v>3192.87755311</v>
      </c>
      <c r="I180" s="44">
        <v>87.651492709999999</v>
      </c>
      <c r="J180" s="44">
        <v>254.83336553000001</v>
      </c>
      <c r="K180" s="44">
        <v>152.76798557999999</v>
      </c>
      <c r="L180" s="44">
        <v>80.429864170000002</v>
      </c>
      <c r="M180" s="44">
        <v>21.635515779999999</v>
      </c>
      <c r="N180" s="44"/>
      <c r="O180" s="44"/>
      <c r="P180" s="44"/>
      <c r="Q180" s="44"/>
    </row>
    <row r="181" spans="1:17">
      <c r="A181" s="9">
        <v>45717</v>
      </c>
      <c r="B181" s="44">
        <v>5004.9324854099996</v>
      </c>
      <c r="C181" s="44">
        <f t="shared" ref="C181" si="343">G181+K181</f>
        <v>931.68133851000005</v>
      </c>
      <c r="D181" s="44">
        <f t="shared" ref="D181" si="344">H181+L181</f>
        <v>3926.1140700100004</v>
      </c>
      <c r="E181" s="44">
        <f t="shared" ref="E181" si="345">I181+M181</f>
        <v>147.13707689</v>
      </c>
      <c r="F181" s="44">
        <v>4761.3211197999999</v>
      </c>
      <c r="G181" s="44">
        <v>781.29983515000004</v>
      </c>
      <c r="H181" s="44">
        <v>3853.4793033300002</v>
      </c>
      <c r="I181" s="44">
        <v>126.54198132</v>
      </c>
      <c r="J181" s="44">
        <v>243.61136561000001</v>
      </c>
      <c r="K181" s="44">
        <v>150.38150336000001</v>
      </c>
      <c r="L181" s="44">
        <v>72.634766679999998</v>
      </c>
      <c r="M181" s="44">
        <v>20.595095570000002</v>
      </c>
      <c r="N181" s="44"/>
      <c r="O181" s="44"/>
      <c r="P181" s="44"/>
      <c r="Q181" s="44"/>
    </row>
    <row r="182" spans="1:17">
      <c r="A182" s="9">
        <v>45748</v>
      </c>
      <c r="B182" s="44">
        <v>5582.1684362400001</v>
      </c>
      <c r="C182" s="44">
        <f t="shared" ref="C182" si="346">G182+K182</f>
        <v>1047.03116755</v>
      </c>
      <c r="D182" s="44">
        <f t="shared" ref="D182" si="347">H182+L182</f>
        <v>4389.0277550300007</v>
      </c>
      <c r="E182" s="44">
        <f t="shared" ref="E182" si="348">I182+M182</f>
        <v>146.10951366</v>
      </c>
      <c r="F182" s="44">
        <v>5337.9901305699996</v>
      </c>
      <c r="G182" s="44">
        <v>890.89415512000005</v>
      </c>
      <c r="H182" s="44">
        <v>4320.8212820500003</v>
      </c>
      <c r="I182" s="44">
        <v>126.2746934</v>
      </c>
      <c r="J182" s="44">
        <v>244.17830566999999</v>
      </c>
      <c r="K182" s="44">
        <v>156.13701243</v>
      </c>
      <c r="L182" s="44">
        <v>68.206472980000001</v>
      </c>
      <c r="M182" s="44">
        <v>19.834820260000001</v>
      </c>
      <c r="N182" s="44"/>
      <c r="O182" s="44"/>
      <c r="P182" s="44"/>
      <c r="Q182" s="44"/>
    </row>
    <row r="183" spans="1:17">
      <c r="A183" s="9">
        <v>45778</v>
      </c>
      <c r="B183" s="44">
        <v>5865.1887449200003</v>
      </c>
      <c r="C183" s="44">
        <f t="shared" ref="C183" si="349">G183+K183</f>
        <v>1200.99003171</v>
      </c>
      <c r="D183" s="44">
        <f t="shared" ref="D183" si="350">H183+L183</f>
        <v>4506.9784680699995</v>
      </c>
      <c r="E183" s="44">
        <f t="shared" ref="E183" si="351">I183+M183</f>
        <v>157.22024514</v>
      </c>
      <c r="F183" s="44">
        <v>5640.0156469399999</v>
      </c>
      <c r="G183" s="44">
        <v>1065.7463613100001</v>
      </c>
      <c r="H183" s="44">
        <v>4435.3345674499997</v>
      </c>
      <c r="I183" s="44">
        <v>138.93471818</v>
      </c>
      <c r="J183" s="44">
        <v>225.17309797999999</v>
      </c>
      <c r="K183" s="44">
        <v>135.24367040000001</v>
      </c>
      <c r="L183" s="44">
        <v>71.643900619999997</v>
      </c>
      <c r="M183" s="44">
        <v>18.285526959999999</v>
      </c>
      <c r="N183" s="44"/>
      <c r="O183" s="44"/>
      <c r="P183" s="44"/>
      <c r="Q183" s="44"/>
    </row>
    <row r="184" spans="1:17">
      <c r="A184" s="9">
        <v>45809</v>
      </c>
      <c r="B184" s="44">
        <v>6085.5798274199997</v>
      </c>
      <c r="C184" s="44">
        <f t="shared" ref="C184" si="352">G184+K184</f>
        <v>1277.6807626899999</v>
      </c>
      <c r="D184" s="44">
        <f t="shared" ref="D184" si="353">H184+L184</f>
        <v>4644.9210604500004</v>
      </c>
      <c r="E184" s="44">
        <f t="shared" ref="E184" si="354">I184+M184</f>
        <v>162.97800427999999</v>
      </c>
      <c r="F184" s="44">
        <v>5850.2532155700001</v>
      </c>
      <c r="G184" s="44">
        <v>1130.56827686</v>
      </c>
      <c r="H184" s="44">
        <v>4573.9862020600003</v>
      </c>
      <c r="I184" s="44">
        <v>145.69873665</v>
      </c>
      <c r="J184" s="44">
        <v>235.32661185000001</v>
      </c>
      <c r="K184" s="44">
        <v>147.11248583</v>
      </c>
      <c r="L184" s="44">
        <v>70.934858390000002</v>
      </c>
      <c r="M184" s="44">
        <v>17.27926763</v>
      </c>
      <c r="N184" s="44"/>
      <c r="O184" s="44"/>
      <c r="P184" s="44"/>
      <c r="Q184" s="44"/>
    </row>
    <row r="185" spans="1:17">
      <c r="A185" s="9">
        <v>45839</v>
      </c>
      <c r="B185" s="44">
        <v>6051.2651274099999</v>
      </c>
      <c r="C185" s="44">
        <f t="shared" ref="C185" si="355">G185+K185</f>
        <v>1221.3754089199999</v>
      </c>
      <c r="D185" s="44">
        <f t="shared" ref="D185" si="356">H185+L185</f>
        <v>4666.5474836799995</v>
      </c>
      <c r="E185" s="44">
        <f t="shared" ref="E185" si="357">I185+M185</f>
        <v>163.34223481000001</v>
      </c>
      <c r="F185" s="44">
        <v>5829.7678222300001</v>
      </c>
      <c r="G185" s="44">
        <v>1096.36993046</v>
      </c>
      <c r="H185" s="44">
        <v>4585.7567155899997</v>
      </c>
      <c r="I185" s="44">
        <v>147.64117618</v>
      </c>
      <c r="J185" s="44">
        <v>221.49730518000001</v>
      </c>
      <c r="K185" s="44">
        <v>125.00547846000001</v>
      </c>
      <c r="L185" s="44">
        <v>80.79076809</v>
      </c>
      <c r="M185" s="44">
        <v>15.70105863</v>
      </c>
      <c r="N185" s="44"/>
      <c r="O185" s="44"/>
      <c r="P185" s="44"/>
      <c r="Q185" s="44"/>
    </row>
    <row r="186" spans="1:17">
      <c r="A186" s="9">
        <v>45870</v>
      </c>
      <c r="B186" s="44">
        <v>5993.2353234900002</v>
      </c>
      <c r="C186" s="44">
        <f t="shared" ref="C186" si="358">G186+K186</f>
        <v>1135.9964065700001</v>
      </c>
      <c r="D186" s="44">
        <f t="shared" ref="D186" si="359">H186+L186</f>
        <v>4681.8854968399992</v>
      </c>
      <c r="E186" s="44">
        <f t="shared" ref="E186" si="360">I186+M186</f>
        <v>175.35342007999998</v>
      </c>
      <c r="F186" s="44">
        <v>5787.3278445799997</v>
      </c>
      <c r="G186" s="44">
        <v>1013.64797217</v>
      </c>
      <c r="H186" s="44">
        <v>4612.4820211899996</v>
      </c>
      <c r="I186" s="44">
        <v>161.19785121999999</v>
      </c>
      <c r="J186" s="44">
        <v>205.90747891000001</v>
      </c>
      <c r="K186" s="44">
        <v>122.3484344</v>
      </c>
      <c r="L186" s="44">
        <v>69.403475650000004</v>
      </c>
      <c r="M186" s="44">
        <v>14.155568860000001</v>
      </c>
      <c r="N186" s="44"/>
      <c r="O186" s="44"/>
      <c r="P186" s="44"/>
      <c r="Q186" s="44"/>
    </row>
    <row r="187" spans="1:17">
      <c r="A187" s="9">
        <v>45901</v>
      </c>
      <c r="B187" s="44">
        <v>6234.0905774700004</v>
      </c>
      <c r="C187" s="44">
        <f t="shared" ref="C187" si="361">G187+K187</f>
        <v>1087.3269682499999</v>
      </c>
      <c r="D187" s="44">
        <f t="shared" ref="D187" si="362">H187+L187</f>
        <v>4959.3869524599995</v>
      </c>
      <c r="E187" s="44">
        <f t="shared" ref="E187" si="363">I187+M187</f>
        <v>187.37665676</v>
      </c>
      <c r="F187" s="44">
        <v>5989.5024986400003</v>
      </c>
      <c r="G187" s="44">
        <v>1043.9350883899999</v>
      </c>
      <c r="H187" s="44">
        <v>4770.9253467299995</v>
      </c>
      <c r="I187" s="44">
        <v>174.64206351999999</v>
      </c>
      <c r="J187" s="44">
        <v>244.58807883</v>
      </c>
      <c r="K187" s="44">
        <v>43.391879860000003</v>
      </c>
      <c r="L187" s="44">
        <v>188.46160573</v>
      </c>
      <c r="M187" s="44">
        <v>12.734593240000001</v>
      </c>
      <c r="N187" s="44"/>
      <c r="O187" s="44"/>
      <c r="P187" s="44"/>
      <c r="Q187" s="44"/>
    </row>
    <row r="188" spans="1:17">
      <c r="A188" s="9">
        <v>45931</v>
      </c>
      <c r="B188" s="44">
        <v>5749.6375921700001</v>
      </c>
      <c r="C188" s="44">
        <f t="shared" ref="C188" si="364">G188+K188</f>
        <v>808.23998281999991</v>
      </c>
      <c r="D188" s="44">
        <f t="shared" ref="D188" si="365">H188+L188</f>
        <v>4717.3495556400003</v>
      </c>
      <c r="E188" s="44">
        <f t="shared" ref="E188" si="366">I188+M188</f>
        <v>224.04805371</v>
      </c>
      <c r="F188" s="44">
        <v>5492.4460176900002</v>
      </c>
      <c r="G188" s="44">
        <v>764.64686616999995</v>
      </c>
      <c r="H188" s="44">
        <v>4515.0874198600004</v>
      </c>
      <c r="I188" s="44">
        <v>212.71173166</v>
      </c>
      <c r="J188" s="44">
        <v>257.19157447999999</v>
      </c>
      <c r="K188" s="44">
        <v>43.593116649999999</v>
      </c>
      <c r="L188" s="44">
        <v>202.26213577999999</v>
      </c>
      <c r="M188" s="44">
        <v>11.33632205</v>
      </c>
      <c r="N188" s="44"/>
      <c r="O188" s="44"/>
      <c r="P188" s="44"/>
      <c r="Q188" s="44"/>
    </row>
    <row r="189" spans="1:17">
      <c r="A189" s="9">
        <v>45962</v>
      </c>
      <c r="B189" s="44">
        <v>5762.6464674600002</v>
      </c>
      <c r="C189" s="44">
        <f t="shared" ref="C189" si="367">G189+K189</f>
        <v>797.64082254999994</v>
      </c>
      <c r="D189" s="44">
        <f t="shared" ref="D189" si="368">H189+L189</f>
        <v>4734.0040411</v>
      </c>
      <c r="E189" s="44">
        <f t="shared" ref="E189" si="369">I189+M189</f>
        <v>231.00160381000001</v>
      </c>
      <c r="F189" s="44">
        <v>5527.2525680400004</v>
      </c>
      <c r="G189" s="44">
        <v>754.23036879999995</v>
      </c>
      <c r="H189" s="44">
        <v>4551.1909646499998</v>
      </c>
      <c r="I189" s="44">
        <v>221.83123459000001</v>
      </c>
      <c r="J189" s="44">
        <v>235.39389942</v>
      </c>
      <c r="K189" s="44">
        <v>43.410453750000002</v>
      </c>
      <c r="L189" s="44">
        <v>182.81307645000001</v>
      </c>
      <c r="M189" s="44">
        <v>9.1703692199999995</v>
      </c>
      <c r="N189" s="44"/>
      <c r="O189" s="44"/>
      <c r="P189" s="44"/>
      <c r="Q189" s="44"/>
    </row>
    <row r="190" spans="1:17">
      <c r="A190" s="9">
        <v>45992</v>
      </c>
      <c r="B190" s="44">
        <v>5834.3710369299997</v>
      </c>
      <c r="C190" s="44">
        <f t="shared" ref="C190" si="370">G190+K190</f>
        <v>784.06591143000003</v>
      </c>
      <c r="D190" s="44">
        <f t="shared" ref="D190" si="371">H190+L190</f>
        <v>4814.6903012599996</v>
      </c>
      <c r="E190" s="44">
        <f t="shared" ref="E190" si="372">I190+M190</f>
        <v>235.61482424000002</v>
      </c>
      <c r="F190" s="44">
        <v>5603.9953302699996</v>
      </c>
      <c r="G190" s="44">
        <v>746.45844972999998</v>
      </c>
      <c r="H190" s="44">
        <v>4631.2548498699998</v>
      </c>
      <c r="I190" s="44">
        <v>226.28203067000001</v>
      </c>
      <c r="J190" s="44">
        <v>230.37570665999999</v>
      </c>
      <c r="K190" s="44">
        <v>37.607461700000002</v>
      </c>
      <c r="L190" s="44">
        <v>183.43545139</v>
      </c>
      <c r="M190" s="44">
        <v>9.3327935699999998</v>
      </c>
      <c r="N190" s="44"/>
      <c r="O190" s="44"/>
      <c r="P190" s="44"/>
      <c r="Q190" s="44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1" customWidth="1"/>
    <col min="2" max="2" width="9.6640625" style="21" customWidth="1"/>
    <col min="3" max="13" width="9.33203125" style="21" customWidth="1"/>
    <col min="14" max="16384" width="9.109375" style="21"/>
  </cols>
  <sheetData>
    <row r="1" spans="1:17">
      <c r="A1" s="18" t="s">
        <v>129</v>
      </c>
    </row>
    <row r="2" spans="1:17" ht="5.25" customHeight="1">
      <c r="A2" s="164"/>
    </row>
    <row r="3" spans="1:17" ht="28.5" customHeight="1">
      <c r="A3" s="199" t="s">
        <v>75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14" t="s">
        <v>128</v>
      </c>
    </row>
    <row r="5" spans="1:17" ht="12.75" customHeight="1">
      <c r="A5" s="15" t="s">
        <v>226</v>
      </c>
    </row>
    <row r="6" spans="1:17" s="20" customFormat="1" ht="12.75" customHeight="1">
      <c r="A6" s="201" t="s">
        <v>0</v>
      </c>
      <c r="B6" s="190" t="s">
        <v>16</v>
      </c>
      <c r="C6" s="209" t="s">
        <v>7</v>
      </c>
      <c r="D6" s="210"/>
      <c r="E6" s="211"/>
      <c r="F6" s="206" t="s">
        <v>2</v>
      </c>
      <c r="G6" s="207"/>
      <c r="H6" s="207"/>
      <c r="I6" s="207"/>
      <c r="J6" s="207"/>
      <c r="K6" s="207"/>
      <c r="L6" s="207"/>
      <c r="M6" s="208"/>
    </row>
    <row r="7" spans="1:17" s="20" customFormat="1" ht="16.5" customHeight="1">
      <c r="A7" s="202"/>
      <c r="B7" s="190"/>
      <c r="C7" s="212"/>
      <c r="D7" s="213"/>
      <c r="E7" s="214"/>
      <c r="F7" s="206" t="s">
        <v>17</v>
      </c>
      <c r="G7" s="207"/>
      <c r="H7" s="207"/>
      <c r="I7" s="208"/>
      <c r="J7" s="206" t="s">
        <v>9</v>
      </c>
      <c r="K7" s="207"/>
      <c r="L7" s="207"/>
      <c r="M7" s="208"/>
    </row>
    <row r="8" spans="1:17" s="20" customFormat="1" ht="82.5" customHeight="1">
      <c r="A8" s="203"/>
      <c r="B8" s="190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t="12.75" hidden="1" customHeight="1" outlineLevel="1">
      <c r="A11" s="9">
        <v>40544</v>
      </c>
      <c r="B11" s="44">
        <v>1826.1767037100001</v>
      </c>
      <c r="C11" s="44">
        <f>G11+K11</f>
        <v>246.23669004000001</v>
      </c>
      <c r="D11" s="44">
        <f t="shared" ref="D11:E11" si="0">H11+L11</f>
        <v>339.66734842</v>
      </c>
      <c r="E11" s="44">
        <f t="shared" si="0"/>
        <v>1240.27266525</v>
      </c>
      <c r="F11" s="44">
        <v>715.56304624999996</v>
      </c>
      <c r="G11" s="44">
        <v>225.11940254000001</v>
      </c>
      <c r="H11" s="44">
        <v>202.02704467999999</v>
      </c>
      <c r="I11" s="44">
        <v>288.41659902999999</v>
      </c>
      <c r="J11" s="44">
        <v>1110.61365746</v>
      </c>
      <c r="K11" s="44">
        <v>21.1172875</v>
      </c>
      <c r="L11" s="44">
        <v>137.64030374000001</v>
      </c>
      <c r="M11" s="44">
        <v>951.85606622</v>
      </c>
      <c r="N11" s="44"/>
      <c r="O11" s="44"/>
      <c r="P11" s="44"/>
      <c r="Q11" s="44"/>
    </row>
    <row r="12" spans="1:17" ht="12.75" hidden="1" customHeight="1" outlineLevel="1">
      <c r="A12" s="9">
        <v>40575</v>
      </c>
      <c r="B12" s="44">
        <v>1809.67000183</v>
      </c>
      <c r="C12" s="44">
        <f t="shared" ref="C12:C67" si="1">G12+K12</f>
        <v>252.95783544</v>
      </c>
      <c r="D12" s="44">
        <f t="shared" ref="D12:D67" si="2">H12+L12</f>
        <v>334.07133340999997</v>
      </c>
      <c r="E12" s="44">
        <f t="shared" ref="E12:E67" si="3">I12+M12</f>
        <v>1222.6408329800001</v>
      </c>
      <c r="F12" s="44">
        <v>716.34434412999997</v>
      </c>
      <c r="G12" s="44">
        <v>230.34840477</v>
      </c>
      <c r="H12" s="44">
        <v>201.92141924000001</v>
      </c>
      <c r="I12" s="44">
        <v>284.07452011999999</v>
      </c>
      <c r="J12" s="44">
        <v>1093.3256577</v>
      </c>
      <c r="K12" s="44">
        <v>22.609430669999998</v>
      </c>
      <c r="L12" s="44">
        <v>132.14991416999999</v>
      </c>
      <c r="M12" s="44">
        <v>938.56631286000004</v>
      </c>
      <c r="N12" s="44"/>
      <c r="O12" s="44"/>
      <c r="P12" s="44"/>
      <c r="Q12" s="44"/>
    </row>
    <row r="13" spans="1:17" ht="12.75" hidden="1" customHeight="1" outlineLevel="1">
      <c r="A13" s="9">
        <v>40603</v>
      </c>
      <c r="B13" s="44">
        <v>1801.32199421</v>
      </c>
      <c r="C13" s="44">
        <f t="shared" si="1"/>
        <v>260.55343986000003</v>
      </c>
      <c r="D13" s="44">
        <f t="shared" si="2"/>
        <v>357.95324231999996</v>
      </c>
      <c r="E13" s="44">
        <f t="shared" si="3"/>
        <v>1182.8153120300001</v>
      </c>
      <c r="F13" s="44">
        <v>722.32066597000005</v>
      </c>
      <c r="G13" s="44">
        <v>239.50495665</v>
      </c>
      <c r="H13" s="44">
        <v>200.27162281</v>
      </c>
      <c r="I13" s="44">
        <v>282.54408651</v>
      </c>
      <c r="J13" s="44">
        <v>1079.00132824</v>
      </c>
      <c r="K13" s="44">
        <v>21.048483210000001</v>
      </c>
      <c r="L13" s="44">
        <v>157.68161950999999</v>
      </c>
      <c r="M13" s="44">
        <v>900.27122552000003</v>
      </c>
      <c r="N13" s="44"/>
      <c r="O13" s="44"/>
      <c r="P13" s="44"/>
      <c r="Q13" s="44"/>
    </row>
    <row r="14" spans="1:17" ht="12.75" hidden="1" customHeight="1" outlineLevel="1">
      <c r="A14" s="9">
        <v>40634</v>
      </c>
      <c r="B14" s="44">
        <v>1810.2538778799999</v>
      </c>
      <c r="C14" s="44">
        <f t="shared" si="1"/>
        <v>278.69155809</v>
      </c>
      <c r="D14" s="44">
        <f t="shared" si="2"/>
        <v>296.76349127999998</v>
      </c>
      <c r="E14" s="44">
        <f t="shared" si="3"/>
        <v>1234.79882851</v>
      </c>
      <c r="F14" s="44">
        <v>743.59973357000001</v>
      </c>
      <c r="G14" s="44">
        <v>258.56151442999999</v>
      </c>
      <c r="H14" s="44">
        <v>199.37490844999999</v>
      </c>
      <c r="I14" s="44">
        <v>285.66331069</v>
      </c>
      <c r="J14" s="44">
        <v>1066.65414431</v>
      </c>
      <c r="K14" s="44">
        <v>20.130043659999998</v>
      </c>
      <c r="L14" s="44">
        <v>97.388582830000004</v>
      </c>
      <c r="M14" s="44">
        <v>949.13551782000002</v>
      </c>
      <c r="N14" s="44"/>
      <c r="O14" s="44"/>
      <c r="P14" s="44"/>
      <c r="Q14" s="44"/>
    </row>
    <row r="15" spans="1:17" ht="12.75" hidden="1" customHeight="1" outlineLevel="1">
      <c r="A15" s="9">
        <v>40664</v>
      </c>
      <c r="B15" s="44">
        <v>1814.88022555</v>
      </c>
      <c r="C15" s="44">
        <f t="shared" si="1"/>
        <v>296.81446554999997</v>
      </c>
      <c r="D15" s="44">
        <f t="shared" si="2"/>
        <v>299.43021334999997</v>
      </c>
      <c r="E15" s="44">
        <f t="shared" si="3"/>
        <v>1218.6355466499999</v>
      </c>
      <c r="F15" s="44">
        <v>769.10805421999999</v>
      </c>
      <c r="G15" s="44">
        <v>276.81785238999998</v>
      </c>
      <c r="H15" s="44">
        <v>204.15195893999999</v>
      </c>
      <c r="I15" s="44">
        <v>288.13824289000001</v>
      </c>
      <c r="J15" s="44">
        <v>1045.77217133</v>
      </c>
      <c r="K15" s="44">
        <v>19.996613159999999</v>
      </c>
      <c r="L15" s="44">
        <v>95.278254410000002</v>
      </c>
      <c r="M15" s="44">
        <v>930.49730376000002</v>
      </c>
      <c r="N15" s="44"/>
      <c r="O15" s="44"/>
      <c r="P15" s="44"/>
      <c r="Q15" s="44"/>
    </row>
    <row r="16" spans="1:17" ht="12.75" hidden="1" customHeight="1" outlineLevel="1">
      <c r="A16" s="9">
        <v>40695</v>
      </c>
      <c r="B16" s="44">
        <v>1819.1260747199999</v>
      </c>
      <c r="C16" s="44">
        <f t="shared" si="1"/>
        <v>305.95123264999995</v>
      </c>
      <c r="D16" s="44">
        <f t="shared" si="2"/>
        <v>302.38776358999996</v>
      </c>
      <c r="E16" s="44">
        <f t="shared" si="3"/>
        <v>1210.78707848</v>
      </c>
      <c r="F16" s="44">
        <v>785.78354853999997</v>
      </c>
      <c r="G16" s="44">
        <v>285.70540942999997</v>
      </c>
      <c r="H16" s="44">
        <v>209.43189358999999</v>
      </c>
      <c r="I16" s="44">
        <v>290.64624551999998</v>
      </c>
      <c r="J16" s="44">
        <v>1033.34252618</v>
      </c>
      <c r="K16" s="44">
        <v>20.245823219999998</v>
      </c>
      <c r="L16" s="44">
        <v>92.955870000000004</v>
      </c>
      <c r="M16" s="44">
        <v>920.14083296000001</v>
      </c>
      <c r="N16" s="44"/>
      <c r="O16" s="44"/>
      <c r="P16" s="44"/>
      <c r="Q16" s="44"/>
    </row>
    <row r="17" spans="1:17" ht="12.75" hidden="1" customHeight="1" outlineLevel="1">
      <c r="A17" s="9">
        <v>40725</v>
      </c>
      <c r="B17" s="44">
        <v>1824.5928181500001</v>
      </c>
      <c r="C17" s="44">
        <f t="shared" si="1"/>
        <v>321.60730805999998</v>
      </c>
      <c r="D17" s="44">
        <f t="shared" si="2"/>
        <v>302.26784169000001</v>
      </c>
      <c r="E17" s="44">
        <f t="shared" si="3"/>
        <v>1200.7176684000001</v>
      </c>
      <c r="F17" s="44">
        <v>808.17416901000001</v>
      </c>
      <c r="G17" s="44">
        <v>300.01513261999997</v>
      </c>
      <c r="H17" s="44">
        <v>214.3743662</v>
      </c>
      <c r="I17" s="44">
        <v>293.78467018999999</v>
      </c>
      <c r="J17" s="44">
        <v>1016.41864914</v>
      </c>
      <c r="K17" s="44">
        <v>21.592175439999998</v>
      </c>
      <c r="L17" s="44">
        <v>87.89347549</v>
      </c>
      <c r="M17" s="44">
        <v>906.93299821000005</v>
      </c>
      <c r="N17" s="44"/>
      <c r="O17" s="44"/>
      <c r="P17" s="44"/>
      <c r="Q17" s="44"/>
    </row>
    <row r="18" spans="1:17" ht="12.75" hidden="1" customHeight="1" outlineLevel="1">
      <c r="A18" s="9">
        <v>40756</v>
      </c>
      <c r="B18" s="44">
        <v>1838.5992590999999</v>
      </c>
      <c r="C18" s="44">
        <f t="shared" si="1"/>
        <v>346.81393537999998</v>
      </c>
      <c r="D18" s="44">
        <f t="shared" si="2"/>
        <v>308.01388814000001</v>
      </c>
      <c r="E18" s="44">
        <f t="shared" si="3"/>
        <v>1183.7714355799999</v>
      </c>
      <c r="F18" s="44">
        <v>855.53795101000003</v>
      </c>
      <c r="G18" s="44">
        <v>326.97047881999998</v>
      </c>
      <c r="H18" s="44">
        <v>224.42066553999999</v>
      </c>
      <c r="I18" s="44">
        <v>304.14680664999997</v>
      </c>
      <c r="J18" s="44">
        <v>983.06130809000001</v>
      </c>
      <c r="K18" s="44">
        <v>19.84345656</v>
      </c>
      <c r="L18" s="44">
        <v>83.593222600000004</v>
      </c>
      <c r="M18" s="44">
        <v>879.62462892999997</v>
      </c>
      <c r="N18" s="44"/>
      <c r="O18" s="44"/>
      <c r="P18" s="44"/>
      <c r="Q18" s="44"/>
    </row>
    <row r="19" spans="1:17" ht="12.75" hidden="1" customHeight="1" outlineLevel="1">
      <c r="A19" s="9">
        <v>40787</v>
      </c>
      <c r="B19" s="44">
        <v>1833.96859275</v>
      </c>
      <c r="C19" s="44">
        <f t="shared" si="1"/>
        <v>346.81393537999998</v>
      </c>
      <c r="D19" s="44">
        <f t="shared" si="2"/>
        <v>308.01388814000001</v>
      </c>
      <c r="E19" s="44">
        <f t="shared" si="3"/>
        <v>1183.7714355799999</v>
      </c>
      <c r="F19" s="44">
        <v>855.53795101000003</v>
      </c>
      <c r="G19" s="44">
        <v>326.97047881999998</v>
      </c>
      <c r="H19" s="44">
        <v>224.42066553999999</v>
      </c>
      <c r="I19" s="44">
        <v>304.14680664999997</v>
      </c>
      <c r="J19" s="44">
        <v>983.06130809000001</v>
      </c>
      <c r="K19" s="44">
        <v>19.84345656</v>
      </c>
      <c r="L19" s="44">
        <v>83.593222600000004</v>
      </c>
      <c r="M19" s="44">
        <v>879.62462892999997</v>
      </c>
      <c r="N19" s="44"/>
      <c r="O19" s="44"/>
      <c r="P19" s="44"/>
      <c r="Q19" s="44"/>
    </row>
    <row r="20" spans="1:17" ht="12.75" hidden="1" customHeight="1" outlineLevel="1">
      <c r="A20" s="9">
        <v>40817</v>
      </c>
      <c r="B20" s="44">
        <v>1836.2658133899999</v>
      </c>
      <c r="C20" s="44">
        <f t="shared" si="1"/>
        <v>363.85753853</v>
      </c>
      <c r="D20" s="44">
        <f t="shared" si="2"/>
        <v>313.78741952999997</v>
      </c>
      <c r="E20" s="44">
        <f t="shared" si="3"/>
        <v>1158.62085533</v>
      </c>
      <c r="F20" s="44">
        <v>898.20608807999997</v>
      </c>
      <c r="G20" s="44">
        <v>346.15807840999997</v>
      </c>
      <c r="H20" s="44">
        <v>233.68338736999999</v>
      </c>
      <c r="I20" s="44">
        <v>318.36462230000001</v>
      </c>
      <c r="J20" s="44">
        <v>938.05972530999998</v>
      </c>
      <c r="K20" s="44">
        <v>17.699460120000001</v>
      </c>
      <c r="L20" s="44">
        <v>80.104032160000003</v>
      </c>
      <c r="M20" s="44">
        <v>840.25623302999998</v>
      </c>
      <c r="N20" s="44"/>
      <c r="O20" s="44"/>
      <c r="P20" s="44"/>
      <c r="Q20" s="44"/>
    </row>
    <row r="21" spans="1:17" ht="12.75" hidden="1" customHeight="1" outlineLevel="1">
      <c r="A21" s="9">
        <v>40848</v>
      </c>
      <c r="B21" s="44">
        <v>1805.63559424</v>
      </c>
      <c r="C21" s="44">
        <f t="shared" si="1"/>
        <v>366.72372388000002</v>
      </c>
      <c r="D21" s="44">
        <f t="shared" si="2"/>
        <v>311.86371994000001</v>
      </c>
      <c r="E21" s="44">
        <f t="shared" si="3"/>
        <v>1127.04815042</v>
      </c>
      <c r="F21" s="44">
        <v>899.48099532000003</v>
      </c>
      <c r="G21" s="44">
        <v>343.28943706000001</v>
      </c>
      <c r="H21" s="44">
        <v>234.27078033999999</v>
      </c>
      <c r="I21" s="44">
        <v>321.92077791999998</v>
      </c>
      <c r="J21" s="44">
        <v>906.15459892000001</v>
      </c>
      <c r="K21" s="44">
        <v>23.434286820000001</v>
      </c>
      <c r="L21" s="44">
        <v>77.592939599999994</v>
      </c>
      <c r="M21" s="44">
        <v>805.12737249999998</v>
      </c>
      <c r="N21" s="44"/>
      <c r="O21" s="44"/>
      <c r="P21" s="44"/>
      <c r="Q21" s="44"/>
    </row>
    <row r="22" spans="1:17" ht="12.75" hidden="1" customHeight="1" outlineLevel="1">
      <c r="A22" s="9">
        <v>40878</v>
      </c>
      <c r="B22" s="44">
        <v>1715.93220348</v>
      </c>
      <c r="C22" s="44">
        <f t="shared" si="1"/>
        <v>366.72372388000002</v>
      </c>
      <c r="D22" s="44">
        <f t="shared" si="2"/>
        <v>311.86371994000001</v>
      </c>
      <c r="E22" s="44">
        <f t="shared" si="3"/>
        <v>1127.04815042</v>
      </c>
      <c r="F22" s="44">
        <v>899.48099532000003</v>
      </c>
      <c r="G22" s="44">
        <v>343.28943706000001</v>
      </c>
      <c r="H22" s="44">
        <v>234.27078033999999</v>
      </c>
      <c r="I22" s="44">
        <v>321.92077791999998</v>
      </c>
      <c r="J22" s="44">
        <v>906.15459892000001</v>
      </c>
      <c r="K22" s="44">
        <v>23.434286820000001</v>
      </c>
      <c r="L22" s="44">
        <v>77.592939599999994</v>
      </c>
      <c r="M22" s="44">
        <v>805.12737249999998</v>
      </c>
      <c r="N22" s="44"/>
      <c r="O22" s="44"/>
      <c r="P22" s="44"/>
      <c r="Q22" s="44"/>
    </row>
    <row r="23" spans="1:17" ht="12.75" hidden="1" customHeight="1" outlineLevel="1">
      <c r="A23" s="9">
        <v>40909</v>
      </c>
      <c r="B23" s="44">
        <v>1705.14912587</v>
      </c>
      <c r="C23" s="44">
        <f t="shared" si="1"/>
        <v>366.72372388000002</v>
      </c>
      <c r="D23" s="44">
        <f t="shared" si="2"/>
        <v>311.86371994000001</v>
      </c>
      <c r="E23" s="44">
        <f t="shared" si="3"/>
        <v>1127.04815042</v>
      </c>
      <c r="F23" s="44">
        <v>899.48099532000003</v>
      </c>
      <c r="G23" s="44">
        <v>343.28943706000001</v>
      </c>
      <c r="H23" s="44">
        <v>234.27078033999999</v>
      </c>
      <c r="I23" s="44">
        <v>321.92077791999998</v>
      </c>
      <c r="J23" s="44">
        <v>906.15459892000001</v>
      </c>
      <c r="K23" s="44">
        <v>23.434286820000001</v>
      </c>
      <c r="L23" s="44">
        <v>77.592939599999994</v>
      </c>
      <c r="M23" s="44">
        <v>805.12737249999998</v>
      </c>
      <c r="N23" s="44"/>
      <c r="O23" s="44"/>
      <c r="P23" s="44"/>
      <c r="Q23" s="44"/>
    </row>
    <row r="24" spans="1:17" ht="12.75" hidden="1" customHeight="1" outlineLevel="1">
      <c r="A24" s="9">
        <v>40940</v>
      </c>
      <c r="B24" s="44">
        <v>1689.2324199699999</v>
      </c>
      <c r="C24" s="44">
        <f t="shared" si="1"/>
        <v>366.72372388000002</v>
      </c>
      <c r="D24" s="44">
        <f t="shared" si="2"/>
        <v>311.86371994000001</v>
      </c>
      <c r="E24" s="44">
        <f t="shared" si="3"/>
        <v>1127.04815042</v>
      </c>
      <c r="F24" s="44">
        <v>899.48099532000003</v>
      </c>
      <c r="G24" s="44">
        <v>343.28943706000001</v>
      </c>
      <c r="H24" s="44">
        <v>234.27078033999999</v>
      </c>
      <c r="I24" s="44">
        <v>321.92077791999998</v>
      </c>
      <c r="J24" s="44">
        <v>906.15459892000001</v>
      </c>
      <c r="K24" s="44">
        <v>23.434286820000001</v>
      </c>
      <c r="L24" s="44">
        <v>77.592939599999994</v>
      </c>
      <c r="M24" s="44">
        <v>805.12737249999998</v>
      </c>
      <c r="N24" s="44"/>
      <c r="O24" s="44"/>
      <c r="P24" s="44"/>
      <c r="Q24" s="44"/>
    </row>
    <row r="25" spans="1:17" ht="12.75" hidden="1" customHeight="1" outlineLevel="1">
      <c r="A25" s="9">
        <v>40969</v>
      </c>
      <c r="B25" s="44">
        <v>1670.26438669</v>
      </c>
      <c r="C25" s="44">
        <f t="shared" si="1"/>
        <v>366.72372388000002</v>
      </c>
      <c r="D25" s="44">
        <f t="shared" si="2"/>
        <v>311.86371994000001</v>
      </c>
      <c r="E25" s="44">
        <f t="shared" si="3"/>
        <v>1127.04815042</v>
      </c>
      <c r="F25" s="44">
        <v>899.48099532000003</v>
      </c>
      <c r="G25" s="44">
        <v>343.28943706000001</v>
      </c>
      <c r="H25" s="44">
        <v>234.27078033999999</v>
      </c>
      <c r="I25" s="44">
        <v>321.92077791999998</v>
      </c>
      <c r="J25" s="44">
        <v>906.15459892000001</v>
      </c>
      <c r="K25" s="44">
        <v>23.434286820000001</v>
      </c>
      <c r="L25" s="44">
        <v>77.592939599999994</v>
      </c>
      <c r="M25" s="44">
        <v>805.12737249999998</v>
      </c>
      <c r="N25" s="44"/>
      <c r="O25" s="44"/>
      <c r="P25" s="44"/>
      <c r="Q25" s="44"/>
    </row>
    <row r="26" spans="1:17" ht="12.75" hidden="1" customHeight="1" outlineLevel="1">
      <c r="A26" s="9">
        <v>41000</v>
      </c>
      <c r="B26" s="44">
        <v>1667.00344653</v>
      </c>
      <c r="C26" s="44">
        <f t="shared" si="1"/>
        <v>366.72372388000002</v>
      </c>
      <c r="D26" s="44">
        <f t="shared" si="2"/>
        <v>311.86371994000001</v>
      </c>
      <c r="E26" s="44">
        <f t="shared" si="3"/>
        <v>1127.04815042</v>
      </c>
      <c r="F26" s="44">
        <v>899.48099532000003</v>
      </c>
      <c r="G26" s="44">
        <v>343.28943706000001</v>
      </c>
      <c r="H26" s="44">
        <v>234.27078033999999</v>
      </c>
      <c r="I26" s="44">
        <v>321.92077791999998</v>
      </c>
      <c r="J26" s="44">
        <v>906.15459892000001</v>
      </c>
      <c r="K26" s="44">
        <v>23.434286820000001</v>
      </c>
      <c r="L26" s="44">
        <v>77.592939599999994</v>
      </c>
      <c r="M26" s="44">
        <v>805.12737249999998</v>
      </c>
      <c r="N26" s="44"/>
      <c r="O26" s="44"/>
      <c r="P26" s="44"/>
      <c r="Q26" s="44"/>
    </row>
    <row r="27" spans="1:17" ht="12.75" hidden="1" customHeight="1" outlineLevel="1">
      <c r="A27" s="9">
        <v>41030</v>
      </c>
      <c r="B27" s="44">
        <v>1676.05288832</v>
      </c>
      <c r="C27" s="44">
        <f t="shared" si="1"/>
        <v>366.72372388000002</v>
      </c>
      <c r="D27" s="44">
        <f t="shared" si="2"/>
        <v>311.86371994000001</v>
      </c>
      <c r="E27" s="44">
        <f t="shared" si="3"/>
        <v>1127.04815042</v>
      </c>
      <c r="F27" s="44">
        <v>899.48099532000003</v>
      </c>
      <c r="G27" s="44">
        <v>343.28943706000001</v>
      </c>
      <c r="H27" s="44">
        <v>234.27078033999999</v>
      </c>
      <c r="I27" s="44">
        <v>321.92077791999998</v>
      </c>
      <c r="J27" s="44">
        <v>906.15459892000001</v>
      </c>
      <c r="K27" s="44">
        <v>23.434286820000001</v>
      </c>
      <c r="L27" s="44">
        <v>77.592939599999994</v>
      </c>
      <c r="M27" s="44">
        <v>805.12737249999998</v>
      </c>
      <c r="N27" s="44"/>
      <c r="O27" s="44"/>
      <c r="P27" s="44"/>
      <c r="Q27" s="44"/>
    </row>
    <row r="28" spans="1:17" ht="12.75" hidden="1" customHeight="1" outlineLevel="1">
      <c r="A28" s="9">
        <v>41061</v>
      </c>
      <c r="B28" s="44">
        <v>1665.3217111700001</v>
      </c>
      <c r="C28" s="44">
        <f t="shared" si="1"/>
        <v>366.72372388000002</v>
      </c>
      <c r="D28" s="44">
        <f t="shared" si="2"/>
        <v>311.86371994000001</v>
      </c>
      <c r="E28" s="44">
        <f t="shared" si="3"/>
        <v>1127.04815042</v>
      </c>
      <c r="F28" s="44">
        <v>899.48099532000003</v>
      </c>
      <c r="G28" s="44">
        <v>343.28943706000001</v>
      </c>
      <c r="H28" s="44">
        <v>234.27078033999999</v>
      </c>
      <c r="I28" s="44">
        <v>321.92077791999998</v>
      </c>
      <c r="J28" s="44">
        <v>906.15459892000001</v>
      </c>
      <c r="K28" s="44">
        <v>23.434286820000001</v>
      </c>
      <c r="L28" s="44">
        <v>77.592939599999994</v>
      </c>
      <c r="M28" s="44">
        <v>805.12737249999998</v>
      </c>
      <c r="N28" s="44"/>
      <c r="O28" s="44"/>
      <c r="P28" s="44"/>
      <c r="Q28" s="44"/>
    </row>
    <row r="29" spans="1:17" ht="12.75" hidden="1" customHeight="1" outlineLevel="1">
      <c r="A29" s="9">
        <v>41091</v>
      </c>
      <c r="B29" s="44">
        <v>1658.07154186</v>
      </c>
      <c r="C29" s="44">
        <f t="shared" si="1"/>
        <v>366.72372388000002</v>
      </c>
      <c r="D29" s="44">
        <f t="shared" si="2"/>
        <v>311.86371994000001</v>
      </c>
      <c r="E29" s="44">
        <f t="shared" si="3"/>
        <v>1127.04815042</v>
      </c>
      <c r="F29" s="44">
        <v>899.48099532000003</v>
      </c>
      <c r="G29" s="44">
        <v>343.28943706000001</v>
      </c>
      <c r="H29" s="44">
        <v>234.27078033999999</v>
      </c>
      <c r="I29" s="44">
        <v>321.92077791999998</v>
      </c>
      <c r="J29" s="44">
        <v>906.15459892000001</v>
      </c>
      <c r="K29" s="44">
        <v>23.434286820000001</v>
      </c>
      <c r="L29" s="44">
        <v>77.592939599999994</v>
      </c>
      <c r="M29" s="44">
        <v>805.12737249999998</v>
      </c>
      <c r="N29" s="44"/>
      <c r="O29" s="44"/>
      <c r="P29" s="44"/>
      <c r="Q29" s="44"/>
    </row>
    <row r="30" spans="1:17" ht="12.75" hidden="1" customHeight="1" outlineLevel="1">
      <c r="A30" s="9">
        <v>41122</v>
      </c>
      <c r="B30" s="44">
        <v>1659.7622199499999</v>
      </c>
      <c r="C30" s="44">
        <f t="shared" si="1"/>
        <v>366.72372388000002</v>
      </c>
      <c r="D30" s="44">
        <f t="shared" si="2"/>
        <v>311.86371994000001</v>
      </c>
      <c r="E30" s="44">
        <f t="shared" si="3"/>
        <v>1127.04815042</v>
      </c>
      <c r="F30" s="44">
        <v>899.48099532000003</v>
      </c>
      <c r="G30" s="44">
        <v>343.28943706000001</v>
      </c>
      <c r="H30" s="44">
        <v>234.27078033999999</v>
      </c>
      <c r="I30" s="44">
        <v>321.92077791999998</v>
      </c>
      <c r="J30" s="44">
        <v>906.15459892000001</v>
      </c>
      <c r="K30" s="44">
        <v>23.434286820000001</v>
      </c>
      <c r="L30" s="44">
        <v>77.592939599999994</v>
      </c>
      <c r="M30" s="44">
        <v>805.12737249999998</v>
      </c>
      <c r="N30" s="44"/>
      <c r="O30" s="44"/>
      <c r="P30" s="44"/>
      <c r="Q30" s="44"/>
    </row>
    <row r="31" spans="1:17" ht="12.75" hidden="1" customHeight="1" outlineLevel="1">
      <c r="A31" s="9">
        <v>41153</v>
      </c>
      <c r="B31" s="44">
        <v>1652.665767</v>
      </c>
      <c r="C31" s="44">
        <f t="shared" si="1"/>
        <v>366.72372388000002</v>
      </c>
      <c r="D31" s="44">
        <f t="shared" si="2"/>
        <v>311.86371994000001</v>
      </c>
      <c r="E31" s="44">
        <f t="shared" si="3"/>
        <v>1127.04815042</v>
      </c>
      <c r="F31" s="44">
        <v>899.48099532000003</v>
      </c>
      <c r="G31" s="44">
        <v>343.28943706000001</v>
      </c>
      <c r="H31" s="44">
        <v>234.27078033999999</v>
      </c>
      <c r="I31" s="44">
        <v>321.92077791999998</v>
      </c>
      <c r="J31" s="44">
        <v>906.15459892000001</v>
      </c>
      <c r="K31" s="44">
        <v>23.434286820000001</v>
      </c>
      <c r="L31" s="44">
        <v>77.592939599999994</v>
      </c>
      <c r="M31" s="44">
        <v>805.12737249999998</v>
      </c>
      <c r="N31" s="44"/>
      <c r="O31" s="44"/>
      <c r="P31" s="44"/>
      <c r="Q31" s="44"/>
    </row>
    <row r="32" spans="1:17" ht="12.75" hidden="1" customHeight="1" outlineLevel="1">
      <c r="A32" s="9">
        <v>41183</v>
      </c>
      <c r="B32" s="44">
        <v>1654.3647174499999</v>
      </c>
      <c r="C32" s="44">
        <f t="shared" si="1"/>
        <v>366.72372388000002</v>
      </c>
      <c r="D32" s="44">
        <f t="shared" si="2"/>
        <v>311.86371994000001</v>
      </c>
      <c r="E32" s="44">
        <f t="shared" si="3"/>
        <v>1127.04815042</v>
      </c>
      <c r="F32" s="44">
        <v>899.48099532000003</v>
      </c>
      <c r="G32" s="44">
        <v>343.28943706000001</v>
      </c>
      <c r="H32" s="44">
        <v>234.27078033999999</v>
      </c>
      <c r="I32" s="44">
        <v>321.92077791999998</v>
      </c>
      <c r="J32" s="44">
        <v>906.15459892000001</v>
      </c>
      <c r="K32" s="44">
        <v>23.434286820000001</v>
      </c>
      <c r="L32" s="44">
        <v>77.592939599999994</v>
      </c>
      <c r="M32" s="44">
        <v>805.12737249999998</v>
      </c>
      <c r="N32" s="44"/>
      <c r="O32" s="44"/>
      <c r="P32" s="44"/>
      <c r="Q32" s="44"/>
    </row>
    <row r="33" spans="1:17" ht="12.75" hidden="1" customHeight="1" outlineLevel="1">
      <c r="A33" s="9">
        <v>41214</v>
      </c>
      <c r="B33" s="44">
        <v>1644.1519921199999</v>
      </c>
      <c r="C33" s="44">
        <f t="shared" si="1"/>
        <v>366.72372388000002</v>
      </c>
      <c r="D33" s="44">
        <f t="shared" si="2"/>
        <v>311.86371994000001</v>
      </c>
      <c r="E33" s="44">
        <f t="shared" si="3"/>
        <v>1127.04815042</v>
      </c>
      <c r="F33" s="44">
        <v>899.48099532000003</v>
      </c>
      <c r="G33" s="44">
        <v>343.28943706000001</v>
      </c>
      <c r="H33" s="44">
        <v>234.27078033999999</v>
      </c>
      <c r="I33" s="44">
        <v>321.92077791999998</v>
      </c>
      <c r="J33" s="44">
        <v>906.15459892000001</v>
      </c>
      <c r="K33" s="44">
        <v>23.434286820000001</v>
      </c>
      <c r="L33" s="44">
        <v>77.592939599999994</v>
      </c>
      <c r="M33" s="44">
        <v>805.12737249999998</v>
      </c>
      <c r="N33" s="44"/>
      <c r="O33" s="44"/>
      <c r="P33" s="44"/>
      <c r="Q33" s="44"/>
    </row>
    <row r="34" spans="1:17" ht="12.75" hidden="1" customHeight="1" outlineLevel="1">
      <c r="A34" s="9">
        <v>41244</v>
      </c>
      <c r="B34" s="44">
        <v>1617.28719703</v>
      </c>
      <c r="C34" s="44">
        <f t="shared" si="1"/>
        <v>366.72372388000002</v>
      </c>
      <c r="D34" s="44">
        <f t="shared" si="2"/>
        <v>311.86371994000001</v>
      </c>
      <c r="E34" s="44">
        <f t="shared" si="3"/>
        <v>1127.04815042</v>
      </c>
      <c r="F34" s="44">
        <v>899.48099532000003</v>
      </c>
      <c r="G34" s="44">
        <v>343.28943706000001</v>
      </c>
      <c r="H34" s="44">
        <v>234.27078033999999</v>
      </c>
      <c r="I34" s="44">
        <v>321.92077791999998</v>
      </c>
      <c r="J34" s="44">
        <v>906.15459892000001</v>
      </c>
      <c r="K34" s="44">
        <v>23.434286820000001</v>
      </c>
      <c r="L34" s="44">
        <v>77.592939599999994</v>
      </c>
      <c r="M34" s="44">
        <v>805.12737249999998</v>
      </c>
      <c r="N34" s="44"/>
      <c r="O34" s="44"/>
      <c r="P34" s="44"/>
      <c r="Q34" s="44"/>
    </row>
    <row r="35" spans="1:17" ht="12.75" hidden="1" customHeight="1" outlineLevel="1">
      <c r="A35" s="9">
        <v>41275</v>
      </c>
      <c r="B35" s="44">
        <v>1607.5745917300001</v>
      </c>
      <c r="C35" s="44">
        <f t="shared" si="1"/>
        <v>366.72372388000002</v>
      </c>
      <c r="D35" s="44">
        <f t="shared" si="2"/>
        <v>311.86371994000001</v>
      </c>
      <c r="E35" s="44">
        <f t="shared" si="3"/>
        <v>1127.04815042</v>
      </c>
      <c r="F35" s="44">
        <v>899.48099532000003</v>
      </c>
      <c r="G35" s="44">
        <v>343.28943706000001</v>
      </c>
      <c r="H35" s="44">
        <v>234.27078033999999</v>
      </c>
      <c r="I35" s="44">
        <v>321.92077791999998</v>
      </c>
      <c r="J35" s="44">
        <v>906.15459892000001</v>
      </c>
      <c r="K35" s="44">
        <v>23.434286820000001</v>
      </c>
      <c r="L35" s="44">
        <v>77.592939599999994</v>
      </c>
      <c r="M35" s="44">
        <v>805.12737249999998</v>
      </c>
      <c r="N35" s="44"/>
      <c r="O35" s="44"/>
      <c r="P35" s="44"/>
      <c r="Q35" s="44"/>
    </row>
    <row r="36" spans="1:17" ht="12.75" hidden="1" customHeight="1" outlineLevel="1">
      <c r="A36" s="9">
        <v>41306</v>
      </c>
      <c r="B36" s="44">
        <v>1605.2210633300001</v>
      </c>
      <c r="C36" s="44">
        <f t="shared" si="1"/>
        <v>366.72372388000002</v>
      </c>
      <c r="D36" s="44">
        <f t="shared" si="2"/>
        <v>311.86371994000001</v>
      </c>
      <c r="E36" s="44">
        <f t="shared" si="3"/>
        <v>1127.04815042</v>
      </c>
      <c r="F36" s="44">
        <v>899.48099532000003</v>
      </c>
      <c r="G36" s="44">
        <v>343.28943706000001</v>
      </c>
      <c r="H36" s="44">
        <v>234.27078033999999</v>
      </c>
      <c r="I36" s="44">
        <v>321.92077791999998</v>
      </c>
      <c r="J36" s="44">
        <v>906.15459892000001</v>
      </c>
      <c r="K36" s="44">
        <v>23.434286820000001</v>
      </c>
      <c r="L36" s="44">
        <v>77.592939599999994</v>
      </c>
      <c r="M36" s="44">
        <v>805.12737249999998</v>
      </c>
      <c r="N36" s="44"/>
      <c r="O36" s="44"/>
      <c r="P36" s="44"/>
      <c r="Q36" s="44"/>
    </row>
    <row r="37" spans="1:17" ht="12.75" hidden="1" customHeight="1" outlineLevel="1">
      <c r="A37" s="9">
        <v>41334</v>
      </c>
      <c r="B37" s="44">
        <v>1601.21148264</v>
      </c>
      <c r="C37" s="44">
        <f t="shared" si="1"/>
        <v>441.90722392999999</v>
      </c>
      <c r="D37" s="44">
        <f t="shared" si="2"/>
        <v>287.67308242000001</v>
      </c>
      <c r="E37" s="44">
        <f t="shared" si="3"/>
        <v>871.63117628999998</v>
      </c>
      <c r="F37" s="44">
        <v>979.66435698999999</v>
      </c>
      <c r="G37" s="44">
        <v>410.09661081000002</v>
      </c>
      <c r="H37" s="44">
        <v>258.03735181000002</v>
      </c>
      <c r="I37" s="44">
        <v>311.53039437000001</v>
      </c>
      <c r="J37" s="44">
        <v>621.54712565</v>
      </c>
      <c r="K37" s="44">
        <v>31.810613119999999</v>
      </c>
      <c r="L37" s="44">
        <v>29.63573061</v>
      </c>
      <c r="M37" s="44">
        <v>560.10078192000003</v>
      </c>
      <c r="N37" s="44"/>
      <c r="O37" s="44"/>
      <c r="P37" s="44"/>
      <c r="Q37" s="44"/>
    </row>
    <row r="38" spans="1:17" ht="12.75" hidden="1" customHeight="1" outlineLevel="1">
      <c r="A38" s="9">
        <v>41365</v>
      </c>
      <c r="B38" s="44">
        <v>1627.1454498200001</v>
      </c>
      <c r="C38" s="44">
        <f t="shared" si="1"/>
        <v>471.18900252000003</v>
      </c>
      <c r="D38" s="44">
        <f t="shared" si="2"/>
        <v>288.03417063000001</v>
      </c>
      <c r="E38" s="44">
        <f t="shared" si="3"/>
        <v>867.92227666999997</v>
      </c>
      <c r="F38" s="44">
        <v>1010.95687322</v>
      </c>
      <c r="G38" s="44">
        <v>438.96270519000001</v>
      </c>
      <c r="H38" s="44">
        <v>259.74515172000002</v>
      </c>
      <c r="I38" s="44">
        <v>312.24901631</v>
      </c>
      <c r="J38" s="44">
        <v>616.18857660000003</v>
      </c>
      <c r="K38" s="44">
        <v>32.226297330000001</v>
      </c>
      <c r="L38" s="44">
        <v>28.289018909999999</v>
      </c>
      <c r="M38" s="44">
        <v>555.67326035999997</v>
      </c>
      <c r="N38" s="44"/>
      <c r="O38" s="44"/>
      <c r="P38" s="44"/>
      <c r="Q38" s="44"/>
    </row>
    <row r="39" spans="1:17" ht="12.75" hidden="1" customHeight="1" outlineLevel="1">
      <c r="A39" s="9">
        <v>41395</v>
      </c>
      <c r="B39" s="44">
        <v>1617.76326924</v>
      </c>
      <c r="C39" s="44">
        <f t="shared" si="1"/>
        <v>477.48156656000003</v>
      </c>
      <c r="D39" s="44">
        <f t="shared" si="2"/>
        <v>287.14698677000001</v>
      </c>
      <c r="E39" s="44">
        <f t="shared" si="3"/>
        <v>853.13471591000007</v>
      </c>
      <c r="F39" s="44">
        <v>1012.34482087</v>
      </c>
      <c r="G39" s="44">
        <v>444.12551939000002</v>
      </c>
      <c r="H39" s="44">
        <v>261.14849366999999</v>
      </c>
      <c r="I39" s="44">
        <v>307.07080781000002</v>
      </c>
      <c r="J39" s="44">
        <v>605.41844836999996</v>
      </c>
      <c r="K39" s="44">
        <v>33.356047169999997</v>
      </c>
      <c r="L39" s="44">
        <v>25.998493100000001</v>
      </c>
      <c r="M39" s="44">
        <v>546.06390810000005</v>
      </c>
      <c r="N39" s="44"/>
      <c r="O39" s="44"/>
      <c r="P39" s="44"/>
      <c r="Q39" s="44"/>
    </row>
    <row r="40" spans="1:17" ht="12.75" hidden="1" customHeight="1" outlineLevel="1">
      <c r="A40" s="9">
        <v>41426</v>
      </c>
      <c r="B40" s="44">
        <v>1612.6203413400001</v>
      </c>
      <c r="C40" s="44">
        <f t="shared" si="1"/>
        <v>474.53662749</v>
      </c>
      <c r="D40" s="44">
        <f t="shared" si="2"/>
        <v>286.21185255</v>
      </c>
      <c r="E40" s="44">
        <f t="shared" si="3"/>
        <v>851.87186130000009</v>
      </c>
      <c r="F40" s="44">
        <v>1008.49106524</v>
      </c>
      <c r="G40" s="44">
        <v>441.19485648</v>
      </c>
      <c r="H40" s="44">
        <v>260.77690516000001</v>
      </c>
      <c r="I40" s="44">
        <v>306.5193036</v>
      </c>
      <c r="J40" s="44">
        <v>604.12927609999997</v>
      </c>
      <c r="K40" s="44">
        <v>33.341771010000002</v>
      </c>
      <c r="L40" s="44">
        <v>25.434947390000001</v>
      </c>
      <c r="M40" s="44">
        <v>545.35255770000003</v>
      </c>
      <c r="N40" s="44"/>
      <c r="O40" s="44"/>
      <c r="P40" s="44"/>
      <c r="Q40" s="44"/>
    </row>
    <row r="41" spans="1:17" ht="12.75" hidden="1" customHeight="1" outlineLevel="1">
      <c r="A41" s="9">
        <v>41456</v>
      </c>
      <c r="B41" s="44">
        <v>1621.19405714</v>
      </c>
      <c r="C41" s="44">
        <f t="shared" si="1"/>
        <v>486.15003225999999</v>
      </c>
      <c r="D41" s="44">
        <f t="shared" si="2"/>
        <v>289.48255627000003</v>
      </c>
      <c r="E41" s="44">
        <f t="shared" si="3"/>
        <v>845.56146861000002</v>
      </c>
      <c r="F41" s="44">
        <v>1023.58243577</v>
      </c>
      <c r="G41" s="44">
        <v>453.27020389</v>
      </c>
      <c r="H41" s="44">
        <v>264.50839293000001</v>
      </c>
      <c r="I41" s="44">
        <v>305.80383895</v>
      </c>
      <c r="J41" s="44">
        <v>597.61162136999997</v>
      </c>
      <c r="K41" s="44">
        <v>32.879828369999998</v>
      </c>
      <c r="L41" s="44">
        <v>24.97416334</v>
      </c>
      <c r="M41" s="44">
        <v>539.75762966000002</v>
      </c>
      <c r="N41" s="44"/>
      <c r="O41" s="44"/>
      <c r="P41" s="44"/>
      <c r="Q41" s="44"/>
    </row>
    <row r="42" spans="1:17" ht="12.75" hidden="1" customHeight="1" outlineLevel="1">
      <c r="A42" s="9">
        <v>41487</v>
      </c>
      <c r="B42" s="44">
        <v>1638.7871276799999</v>
      </c>
      <c r="C42" s="44">
        <f t="shared" si="1"/>
        <v>506.45749282000003</v>
      </c>
      <c r="D42" s="44">
        <f t="shared" si="2"/>
        <v>293.47171501999998</v>
      </c>
      <c r="E42" s="44">
        <f t="shared" si="3"/>
        <v>838.85791984000002</v>
      </c>
      <c r="F42" s="44">
        <v>1047.7568715</v>
      </c>
      <c r="G42" s="44">
        <v>472.82300319000001</v>
      </c>
      <c r="H42" s="44">
        <v>269.42492206999998</v>
      </c>
      <c r="I42" s="44">
        <v>305.50894624</v>
      </c>
      <c r="J42" s="44">
        <v>591.03025618000004</v>
      </c>
      <c r="K42" s="44">
        <v>33.634489629999997</v>
      </c>
      <c r="L42" s="44">
        <v>24.04679295</v>
      </c>
      <c r="M42" s="44">
        <v>533.34897360000002</v>
      </c>
      <c r="N42" s="44"/>
      <c r="O42" s="44"/>
      <c r="P42" s="44"/>
      <c r="Q42" s="44"/>
    </row>
    <row r="43" spans="1:17" ht="12.75" hidden="1" customHeight="1" outlineLevel="1">
      <c r="A43" s="9">
        <v>41518</v>
      </c>
      <c r="B43" s="44">
        <v>1632.7900824599999</v>
      </c>
      <c r="C43" s="44">
        <f t="shared" si="1"/>
        <v>514.38770274000001</v>
      </c>
      <c r="D43" s="44">
        <f t="shared" si="2"/>
        <v>298.02865295000004</v>
      </c>
      <c r="E43" s="44">
        <f t="shared" si="3"/>
        <v>820.37372677000008</v>
      </c>
      <c r="F43" s="44">
        <v>1058.8608188600001</v>
      </c>
      <c r="G43" s="44">
        <v>481.11376883999998</v>
      </c>
      <c r="H43" s="44">
        <v>274.22652181000001</v>
      </c>
      <c r="I43" s="44">
        <v>303.52052821000001</v>
      </c>
      <c r="J43" s="44">
        <v>573.92926360000001</v>
      </c>
      <c r="K43" s="44">
        <v>33.273933900000003</v>
      </c>
      <c r="L43" s="44">
        <v>23.80213114</v>
      </c>
      <c r="M43" s="44">
        <v>516.85319856000001</v>
      </c>
      <c r="N43" s="44"/>
      <c r="O43" s="44"/>
      <c r="P43" s="44"/>
      <c r="Q43" s="44"/>
    </row>
    <row r="44" spans="1:17" ht="12.75" hidden="1" customHeight="1" outlineLevel="1">
      <c r="A44" s="9">
        <v>41548</v>
      </c>
      <c r="B44" s="44">
        <v>1638.8625430899999</v>
      </c>
      <c r="C44" s="44">
        <f t="shared" si="1"/>
        <v>527.44900690999998</v>
      </c>
      <c r="D44" s="44">
        <f t="shared" si="2"/>
        <v>300.50317972000005</v>
      </c>
      <c r="E44" s="44">
        <f t="shared" si="3"/>
        <v>810.91035646</v>
      </c>
      <c r="F44" s="44">
        <v>1073.00308008</v>
      </c>
      <c r="G44" s="44">
        <v>493.69505987999997</v>
      </c>
      <c r="H44" s="44">
        <v>276.29543324000002</v>
      </c>
      <c r="I44" s="44">
        <v>303.01258696000002</v>
      </c>
      <c r="J44" s="44">
        <v>565.85946301000001</v>
      </c>
      <c r="K44" s="44">
        <v>33.753947029999999</v>
      </c>
      <c r="L44" s="44">
        <v>24.207746480000001</v>
      </c>
      <c r="M44" s="44">
        <v>507.89776949999998</v>
      </c>
      <c r="N44" s="44"/>
      <c r="O44" s="44"/>
      <c r="P44" s="44"/>
      <c r="Q44" s="44"/>
    </row>
    <row r="45" spans="1:17" ht="12.75" hidden="1" customHeight="1" outlineLevel="1">
      <c r="A45" s="9">
        <v>41579</v>
      </c>
      <c r="B45" s="44">
        <v>1608.46468028</v>
      </c>
      <c r="C45" s="44">
        <f t="shared" si="1"/>
        <v>516.67434815000001</v>
      </c>
      <c r="D45" s="44">
        <f t="shared" si="2"/>
        <v>293.26140436999998</v>
      </c>
      <c r="E45" s="44">
        <f t="shared" si="3"/>
        <v>798.52892775999999</v>
      </c>
      <c r="F45" s="44">
        <v>1070.2366380799999</v>
      </c>
      <c r="G45" s="44">
        <v>495.77941299999998</v>
      </c>
      <c r="H45" s="44">
        <v>269.11512231</v>
      </c>
      <c r="I45" s="44">
        <v>305.34210277</v>
      </c>
      <c r="J45" s="44">
        <v>538.2280422</v>
      </c>
      <c r="K45" s="44">
        <v>20.894935149999998</v>
      </c>
      <c r="L45" s="44">
        <v>24.146282060000001</v>
      </c>
      <c r="M45" s="44">
        <v>493.18682498999999</v>
      </c>
      <c r="N45" s="44"/>
      <c r="O45" s="44"/>
      <c r="P45" s="44"/>
      <c r="Q45" s="44"/>
    </row>
    <row r="46" spans="1:17" ht="12.75" hidden="1" customHeight="1" outlineLevel="1">
      <c r="A46" s="9">
        <v>41609</v>
      </c>
      <c r="B46" s="44">
        <v>1593.3586248500001</v>
      </c>
      <c r="C46" s="44">
        <f t="shared" si="1"/>
        <v>515.27919755000005</v>
      </c>
      <c r="D46" s="44">
        <f t="shared" si="2"/>
        <v>290.60171565000002</v>
      </c>
      <c r="E46" s="44">
        <f t="shared" si="3"/>
        <v>787.47771164999995</v>
      </c>
      <c r="F46" s="44">
        <v>1061.38615299</v>
      </c>
      <c r="G46" s="44">
        <v>495.14383046</v>
      </c>
      <c r="H46" s="44">
        <v>266.47879490000003</v>
      </c>
      <c r="I46" s="44">
        <v>299.76352763</v>
      </c>
      <c r="J46" s="44">
        <v>531.97247186000004</v>
      </c>
      <c r="K46" s="44">
        <v>20.135367089999999</v>
      </c>
      <c r="L46" s="44">
        <v>24.122920749999999</v>
      </c>
      <c r="M46" s="44">
        <v>487.71418402</v>
      </c>
      <c r="N46" s="44"/>
      <c r="O46" s="44"/>
      <c r="P46" s="44"/>
      <c r="Q46" s="44"/>
    </row>
    <row r="47" spans="1:17" ht="12.75" hidden="1" customHeight="1" outlineLevel="1">
      <c r="A47" s="9">
        <v>41640</v>
      </c>
      <c r="B47" s="44">
        <v>1599.2841567299999</v>
      </c>
      <c r="C47" s="44">
        <f t="shared" si="1"/>
        <v>522.48065291</v>
      </c>
      <c r="D47" s="44">
        <f t="shared" si="2"/>
        <v>294.24364808000001</v>
      </c>
      <c r="E47" s="44">
        <f t="shared" si="3"/>
        <v>782.55985573999999</v>
      </c>
      <c r="F47" s="44">
        <v>1072.1786115899999</v>
      </c>
      <c r="G47" s="44">
        <v>502.04590127</v>
      </c>
      <c r="H47" s="44">
        <v>270.33716269000001</v>
      </c>
      <c r="I47" s="44">
        <v>299.79554762999999</v>
      </c>
      <c r="J47" s="44">
        <v>527.10554514</v>
      </c>
      <c r="K47" s="44">
        <v>20.434751640000002</v>
      </c>
      <c r="L47" s="44">
        <v>23.90648539</v>
      </c>
      <c r="M47" s="44">
        <v>482.76430811</v>
      </c>
      <c r="N47" s="44"/>
      <c r="O47" s="44"/>
      <c r="P47" s="44"/>
      <c r="Q47" s="44"/>
    </row>
    <row r="48" spans="1:17" ht="12.75" hidden="1" customHeight="1" outlineLevel="1">
      <c r="A48" s="9">
        <v>41671</v>
      </c>
      <c r="B48" s="44">
        <v>1700.8510593000001</v>
      </c>
      <c r="C48" s="44">
        <f t="shared" si="1"/>
        <v>527.53308535999997</v>
      </c>
      <c r="D48" s="44">
        <f t="shared" si="2"/>
        <v>329.9649703</v>
      </c>
      <c r="E48" s="44">
        <f t="shared" si="3"/>
        <v>843.35300364</v>
      </c>
      <c r="F48" s="44">
        <v>1079.0745504900001</v>
      </c>
      <c r="G48" s="44">
        <v>508.11591469000001</v>
      </c>
      <c r="H48" s="44">
        <v>276.24447875999999</v>
      </c>
      <c r="I48" s="44">
        <v>294.71415703999998</v>
      </c>
      <c r="J48" s="44">
        <v>621.77650881</v>
      </c>
      <c r="K48" s="44">
        <v>19.417170670000001</v>
      </c>
      <c r="L48" s="44">
        <v>53.720491539999998</v>
      </c>
      <c r="M48" s="44">
        <v>548.63884659999997</v>
      </c>
      <c r="N48" s="44"/>
      <c r="O48" s="44"/>
      <c r="P48" s="44"/>
      <c r="Q48" s="44"/>
    </row>
    <row r="49" spans="1:17" ht="12.75" hidden="1" customHeight="1" outlineLevel="1">
      <c r="A49" s="9">
        <v>41699</v>
      </c>
      <c r="B49" s="44">
        <v>1711.17158647</v>
      </c>
      <c r="C49" s="44">
        <f t="shared" si="1"/>
        <v>532.80970043999992</v>
      </c>
      <c r="D49" s="44">
        <f t="shared" si="2"/>
        <v>300.85512306999999</v>
      </c>
      <c r="E49" s="44">
        <f t="shared" si="3"/>
        <v>877.50676296000006</v>
      </c>
      <c r="F49" s="44">
        <v>1069.1475148300001</v>
      </c>
      <c r="G49" s="44">
        <v>504.50359357999997</v>
      </c>
      <c r="H49" s="44">
        <v>268.04204931999999</v>
      </c>
      <c r="I49" s="44">
        <v>296.60187193000002</v>
      </c>
      <c r="J49" s="44">
        <v>642.02407163999999</v>
      </c>
      <c r="K49" s="44">
        <v>28.30610686</v>
      </c>
      <c r="L49" s="44">
        <v>32.813073750000001</v>
      </c>
      <c r="M49" s="44">
        <v>580.90489103000004</v>
      </c>
      <c r="N49" s="44"/>
      <c r="O49" s="44"/>
      <c r="P49" s="44"/>
      <c r="Q49" s="44"/>
    </row>
    <row r="50" spans="1:17" ht="12.75" hidden="1" customHeight="1" outlineLevel="1">
      <c r="A50" s="9">
        <v>41730</v>
      </c>
      <c r="B50" s="44">
        <v>1749.2114947099999</v>
      </c>
      <c r="C50" s="44">
        <f t="shared" si="1"/>
        <v>543.86587182999995</v>
      </c>
      <c r="D50" s="44">
        <f t="shared" si="2"/>
        <v>314.89653212999997</v>
      </c>
      <c r="E50" s="44">
        <f t="shared" si="3"/>
        <v>890.44909074999998</v>
      </c>
      <c r="F50" s="44">
        <v>1082.2167405299999</v>
      </c>
      <c r="G50" s="44">
        <v>522.20492340999999</v>
      </c>
      <c r="H50" s="44">
        <v>266.39487267999999</v>
      </c>
      <c r="I50" s="44">
        <v>293.61694444</v>
      </c>
      <c r="J50" s="44">
        <v>666.99475417999997</v>
      </c>
      <c r="K50" s="44">
        <v>21.66094842</v>
      </c>
      <c r="L50" s="44">
        <v>48.501659449999998</v>
      </c>
      <c r="M50" s="44">
        <v>596.83214630999998</v>
      </c>
      <c r="N50" s="44"/>
      <c r="O50" s="44"/>
      <c r="P50" s="44"/>
      <c r="Q50" s="44"/>
    </row>
    <row r="51" spans="1:17" ht="12.75" hidden="1" customHeight="1" outlineLevel="1">
      <c r="A51" s="9">
        <v>41760</v>
      </c>
      <c r="B51" s="44">
        <v>1749.99664358</v>
      </c>
      <c r="C51" s="44">
        <f t="shared" si="1"/>
        <v>540.53770067000005</v>
      </c>
      <c r="D51" s="44">
        <f t="shared" si="2"/>
        <v>334.72342498</v>
      </c>
      <c r="E51" s="44">
        <f t="shared" si="3"/>
        <v>874.73551793000001</v>
      </c>
      <c r="F51" s="44">
        <v>1074.18046568</v>
      </c>
      <c r="G51" s="44">
        <v>519.06026684000005</v>
      </c>
      <c r="H51" s="44">
        <v>265.84661663999998</v>
      </c>
      <c r="I51" s="44">
        <v>289.27358220000002</v>
      </c>
      <c r="J51" s="44">
        <v>675.81617789999996</v>
      </c>
      <c r="K51" s="44">
        <v>21.477433829999999</v>
      </c>
      <c r="L51" s="44">
        <v>68.876808339999997</v>
      </c>
      <c r="M51" s="44">
        <v>585.46193573000005</v>
      </c>
      <c r="N51" s="44"/>
      <c r="O51" s="44"/>
      <c r="P51" s="44"/>
      <c r="Q51" s="44"/>
    </row>
    <row r="52" spans="1:17" ht="12.75" hidden="1" customHeight="1" outlineLevel="1">
      <c r="A52" s="9">
        <v>41791</v>
      </c>
      <c r="B52" s="44">
        <v>1711.94209815</v>
      </c>
      <c r="C52" s="44">
        <f t="shared" si="1"/>
        <v>548.05279597999993</v>
      </c>
      <c r="D52" s="44">
        <f t="shared" si="2"/>
        <v>296.81544379000002</v>
      </c>
      <c r="E52" s="44">
        <f t="shared" si="3"/>
        <v>867.07385838000005</v>
      </c>
      <c r="F52" s="44">
        <v>1062.1971918900001</v>
      </c>
      <c r="G52" s="44">
        <v>520.48941380999997</v>
      </c>
      <c r="H52" s="44">
        <v>254.60293496</v>
      </c>
      <c r="I52" s="44">
        <v>287.10484312</v>
      </c>
      <c r="J52" s="44">
        <v>649.74490625999999</v>
      </c>
      <c r="K52" s="44">
        <v>27.563382170000001</v>
      </c>
      <c r="L52" s="44">
        <v>42.212508829999997</v>
      </c>
      <c r="M52" s="44">
        <v>579.96901525999999</v>
      </c>
      <c r="N52" s="44"/>
      <c r="O52" s="44"/>
      <c r="P52" s="44"/>
      <c r="Q52" s="44"/>
    </row>
    <row r="53" spans="1:17" ht="12.75" hidden="1" customHeight="1" outlineLevel="1">
      <c r="A53" s="9">
        <v>41821</v>
      </c>
      <c r="B53" s="44">
        <v>1725.7610841600001</v>
      </c>
      <c r="C53" s="44">
        <f t="shared" si="1"/>
        <v>562.83745620000002</v>
      </c>
      <c r="D53" s="44">
        <f t="shared" si="2"/>
        <v>293.53859750999999</v>
      </c>
      <c r="E53" s="44">
        <f t="shared" si="3"/>
        <v>869.38503044999993</v>
      </c>
      <c r="F53" s="44">
        <v>1066.5734363199999</v>
      </c>
      <c r="G53" s="44">
        <v>532.74669943000004</v>
      </c>
      <c r="H53" s="44">
        <v>250.74668542000001</v>
      </c>
      <c r="I53" s="44">
        <v>283.08005147</v>
      </c>
      <c r="J53" s="44">
        <v>659.18764783999995</v>
      </c>
      <c r="K53" s="44">
        <v>30.090756769999999</v>
      </c>
      <c r="L53" s="44">
        <v>42.791912089999997</v>
      </c>
      <c r="M53" s="44">
        <v>586.30497897999999</v>
      </c>
      <c r="N53" s="44"/>
      <c r="O53" s="44"/>
      <c r="P53" s="44"/>
      <c r="Q53" s="44"/>
    </row>
    <row r="54" spans="1:17" hidden="1" outlineLevel="1">
      <c r="A54" s="9">
        <v>41852</v>
      </c>
      <c r="B54" s="44">
        <v>1807.7524664699999</v>
      </c>
      <c r="C54" s="44">
        <f t="shared" si="1"/>
        <v>577.50722903999997</v>
      </c>
      <c r="D54" s="44">
        <f t="shared" si="2"/>
        <v>294.94989267</v>
      </c>
      <c r="E54" s="44">
        <f t="shared" si="3"/>
        <v>935.29534476000003</v>
      </c>
      <c r="F54" s="44">
        <v>1071.8689743899999</v>
      </c>
      <c r="G54" s="44">
        <v>542.97948133</v>
      </c>
      <c r="H54" s="44">
        <v>246.59505007000001</v>
      </c>
      <c r="I54" s="44">
        <v>282.29444298999999</v>
      </c>
      <c r="J54" s="44">
        <v>735.88349208</v>
      </c>
      <c r="K54" s="44">
        <v>34.52774771</v>
      </c>
      <c r="L54" s="44">
        <v>48.354842599999998</v>
      </c>
      <c r="M54" s="44">
        <v>653.00090177000004</v>
      </c>
      <c r="N54" s="44"/>
      <c r="O54" s="44"/>
      <c r="P54" s="44"/>
      <c r="Q54" s="44"/>
    </row>
    <row r="55" spans="1:17" hidden="1" outlineLevel="1" collapsed="1">
      <c r="A55" s="9">
        <v>41883</v>
      </c>
      <c r="B55" s="44">
        <v>1756.33364078</v>
      </c>
      <c r="C55" s="44">
        <f t="shared" si="1"/>
        <v>570.24359478000008</v>
      </c>
      <c r="D55" s="44">
        <f t="shared" si="2"/>
        <v>298.01245284999999</v>
      </c>
      <c r="E55" s="44">
        <f t="shared" si="3"/>
        <v>888.07759314999998</v>
      </c>
      <c r="F55" s="44">
        <v>1067.68554434</v>
      </c>
      <c r="G55" s="44">
        <v>545.87353670000005</v>
      </c>
      <c r="H55" s="44">
        <v>244.73726008</v>
      </c>
      <c r="I55" s="44">
        <v>277.07474755999999</v>
      </c>
      <c r="J55" s="44">
        <v>688.64809644000002</v>
      </c>
      <c r="K55" s="44">
        <v>24.37005808</v>
      </c>
      <c r="L55" s="44">
        <v>53.275192769999997</v>
      </c>
      <c r="M55" s="44">
        <v>611.00284558999999</v>
      </c>
      <c r="N55" s="44"/>
      <c r="O55" s="44"/>
      <c r="P55" s="44"/>
      <c r="Q55" s="44"/>
    </row>
    <row r="56" spans="1:17" hidden="1" outlineLevel="1" collapsed="1">
      <c r="A56" s="9">
        <v>41913</v>
      </c>
      <c r="B56" s="44">
        <v>1748.7706906200001</v>
      </c>
      <c r="C56" s="44">
        <f t="shared" si="1"/>
        <v>577.92906071000004</v>
      </c>
      <c r="D56" s="44">
        <f t="shared" si="2"/>
        <v>292.78944472000001</v>
      </c>
      <c r="E56" s="44">
        <f t="shared" si="3"/>
        <v>878.05218518999993</v>
      </c>
      <c r="F56" s="44">
        <v>1065.3651157500001</v>
      </c>
      <c r="G56" s="44">
        <v>545.93778935</v>
      </c>
      <c r="H56" s="44">
        <v>244.43298609999999</v>
      </c>
      <c r="I56" s="44">
        <v>274.99434029999998</v>
      </c>
      <c r="J56" s="44">
        <v>683.40557487000001</v>
      </c>
      <c r="K56" s="44">
        <v>31.991271359999999</v>
      </c>
      <c r="L56" s="44">
        <v>48.356458619999998</v>
      </c>
      <c r="M56" s="44">
        <v>603.05784488999996</v>
      </c>
      <c r="N56" s="44"/>
      <c r="O56" s="44"/>
      <c r="P56" s="44"/>
      <c r="Q56" s="44"/>
    </row>
    <row r="57" spans="1:17" hidden="1" outlineLevel="1" collapsed="1">
      <c r="A57" s="9">
        <v>41944</v>
      </c>
      <c r="B57" s="44">
        <v>1831.1507290699999</v>
      </c>
      <c r="C57" s="44">
        <f t="shared" si="1"/>
        <v>558.33026787999995</v>
      </c>
      <c r="D57" s="44">
        <f t="shared" si="2"/>
        <v>310.28862340000001</v>
      </c>
      <c r="E57" s="44">
        <f t="shared" si="3"/>
        <v>962.53183778999994</v>
      </c>
      <c r="F57" s="44">
        <v>1055.88098423</v>
      </c>
      <c r="G57" s="44">
        <v>523.54796081999996</v>
      </c>
      <c r="H57" s="44">
        <v>252.0736977</v>
      </c>
      <c r="I57" s="44">
        <v>280.25932570999998</v>
      </c>
      <c r="J57" s="44">
        <v>775.26974484000004</v>
      </c>
      <c r="K57" s="44">
        <v>34.782307060000001</v>
      </c>
      <c r="L57" s="44">
        <v>58.214925700000002</v>
      </c>
      <c r="M57" s="44">
        <v>682.27251207999996</v>
      </c>
      <c r="N57" s="44"/>
      <c r="O57" s="44"/>
      <c r="P57" s="44"/>
      <c r="Q57" s="44"/>
    </row>
    <row r="58" spans="1:17" hidden="1" outlineLevel="1" collapsed="1">
      <c r="A58" s="9">
        <v>41974</v>
      </c>
      <c r="B58" s="44">
        <v>1846.81373549</v>
      </c>
      <c r="C58" s="44">
        <f t="shared" si="1"/>
        <v>572.16087732999995</v>
      </c>
      <c r="D58" s="44">
        <f t="shared" si="2"/>
        <v>307.96216093999999</v>
      </c>
      <c r="E58" s="44">
        <f t="shared" si="3"/>
        <v>966.69069721999995</v>
      </c>
      <c r="F58" s="44">
        <v>1066.7242696999999</v>
      </c>
      <c r="G58" s="44">
        <v>535.05015408999998</v>
      </c>
      <c r="H58" s="44">
        <v>248.16576470999999</v>
      </c>
      <c r="I58" s="44">
        <v>283.50835089999998</v>
      </c>
      <c r="J58" s="44">
        <v>780.08946578999996</v>
      </c>
      <c r="K58" s="44">
        <v>37.110723239999999</v>
      </c>
      <c r="L58" s="44">
        <v>59.796396229999999</v>
      </c>
      <c r="M58" s="44">
        <v>683.18234631999997</v>
      </c>
      <c r="N58" s="44"/>
      <c r="O58" s="44"/>
      <c r="P58" s="44"/>
      <c r="Q58" s="44"/>
    </row>
    <row r="59" spans="1:17" hidden="1" outlineLevel="1" collapsed="1">
      <c r="A59" s="9">
        <v>42005</v>
      </c>
      <c r="B59" s="44">
        <v>1771.8655387599999</v>
      </c>
      <c r="C59" s="44">
        <f t="shared" si="1"/>
        <v>556.51219616000003</v>
      </c>
      <c r="D59" s="44">
        <f t="shared" si="2"/>
        <v>261.31104379999999</v>
      </c>
      <c r="E59" s="44">
        <f t="shared" si="3"/>
        <v>954.04229880000003</v>
      </c>
      <c r="F59" s="44">
        <v>1031.2681702499999</v>
      </c>
      <c r="G59" s="44">
        <v>520.29910513000004</v>
      </c>
      <c r="H59" s="44">
        <v>225.02469621</v>
      </c>
      <c r="I59" s="44">
        <v>285.94436890999998</v>
      </c>
      <c r="J59" s="44">
        <v>740.59736851000002</v>
      </c>
      <c r="K59" s="44">
        <v>36.213091030000001</v>
      </c>
      <c r="L59" s="44">
        <v>36.286347589999998</v>
      </c>
      <c r="M59" s="44">
        <v>668.09792989000005</v>
      </c>
      <c r="N59" s="44"/>
      <c r="O59" s="44"/>
      <c r="P59" s="44"/>
      <c r="Q59" s="44"/>
    </row>
    <row r="60" spans="1:17" hidden="1" outlineLevel="1" collapsed="1">
      <c r="A60" s="9">
        <v>42036</v>
      </c>
      <c r="B60" s="44">
        <v>2287.22002828</v>
      </c>
      <c r="C60" s="44">
        <f t="shared" si="1"/>
        <v>580.26616579999995</v>
      </c>
      <c r="D60" s="44">
        <f t="shared" si="2"/>
        <v>285.75771772999997</v>
      </c>
      <c r="E60" s="44">
        <f t="shared" si="3"/>
        <v>1421.1961447499998</v>
      </c>
      <c r="F60" s="44">
        <v>1027.7771142500001</v>
      </c>
      <c r="G60" s="44">
        <v>520.08973667999999</v>
      </c>
      <c r="H60" s="44">
        <v>220.36437638999999</v>
      </c>
      <c r="I60" s="44">
        <v>287.32300118000001</v>
      </c>
      <c r="J60" s="44">
        <v>1259.4429140300001</v>
      </c>
      <c r="K60" s="44">
        <v>60.176429120000002</v>
      </c>
      <c r="L60" s="44">
        <v>65.393341340000006</v>
      </c>
      <c r="M60" s="44">
        <v>1133.8731435699999</v>
      </c>
      <c r="N60" s="44"/>
      <c r="O60" s="44"/>
      <c r="P60" s="44"/>
      <c r="Q60" s="44"/>
    </row>
    <row r="61" spans="1:17" hidden="1" outlineLevel="1" collapsed="1">
      <c r="A61" s="9">
        <v>42064</v>
      </c>
      <c r="B61" s="44">
        <v>2031.0792140399999</v>
      </c>
      <c r="C61" s="44">
        <f t="shared" si="1"/>
        <v>543.87365036999995</v>
      </c>
      <c r="D61" s="44">
        <f t="shared" si="2"/>
        <v>270.35613431000002</v>
      </c>
      <c r="E61" s="44">
        <f t="shared" si="3"/>
        <v>1216.8494293599999</v>
      </c>
      <c r="F61" s="44">
        <v>1017.56145554</v>
      </c>
      <c r="G61" s="44">
        <v>506.43042677</v>
      </c>
      <c r="H61" s="44">
        <v>217.54075756</v>
      </c>
      <c r="I61" s="44">
        <v>293.59027121000003</v>
      </c>
      <c r="J61" s="44">
        <v>1013.5177585</v>
      </c>
      <c r="K61" s="44">
        <v>37.443223600000003</v>
      </c>
      <c r="L61" s="44">
        <v>52.815376749999999</v>
      </c>
      <c r="M61" s="44">
        <v>923.25915814999996</v>
      </c>
      <c r="N61" s="44"/>
      <c r="O61" s="44"/>
      <c r="P61" s="44"/>
      <c r="Q61" s="44"/>
    </row>
    <row r="62" spans="1:17" hidden="1" outlineLevel="1" collapsed="1">
      <c r="A62" s="9">
        <v>42095</v>
      </c>
      <c r="B62" s="44">
        <v>1915.84333019</v>
      </c>
      <c r="C62" s="44">
        <f t="shared" si="1"/>
        <v>540.00097737999999</v>
      </c>
      <c r="D62" s="44">
        <f t="shared" si="2"/>
        <v>261.58753844</v>
      </c>
      <c r="E62" s="44">
        <f t="shared" si="3"/>
        <v>1114.2548143700001</v>
      </c>
      <c r="F62" s="44">
        <v>1018.21980409</v>
      </c>
      <c r="G62" s="44">
        <v>506.64712756</v>
      </c>
      <c r="H62" s="44">
        <v>216.5455436</v>
      </c>
      <c r="I62" s="44">
        <v>295.02713292999999</v>
      </c>
      <c r="J62" s="44">
        <v>897.62352610000005</v>
      </c>
      <c r="K62" s="44">
        <v>33.353849820000001</v>
      </c>
      <c r="L62" s="44">
        <v>45.041994840000001</v>
      </c>
      <c r="M62" s="44">
        <v>819.22768143999997</v>
      </c>
      <c r="N62" s="44"/>
      <c r="O62" s="44"/>
      <c r="P62" s="44"/>
      <c r="Q62" s="44"/>
    </row>
    <row r="63" spans="1:17" hidden="1" outlineLevel="1" collapsed="1">
      <c r="A63" s="9">
        <v>42125</v>
      </c>
      <c r="B63" s="44">
        <v>1746.8273784800001</v>
      </c>
      <c r="C63" s="44">
        <f t="shared" si="1"/>
        <v>534.79631773999995</v>
      </c>
      <c r="D63" s="44">
        <f t="shared" si="2"/>
        <v>230.04586261</v>
      </c>
      <c r="E63" s="44">
        <f t="shared" si="3"/>
        <v>981.98519813000007</v>
      </c>
      <c r="F63" s="44">
        <v>984.17141299000002</v>
      </c>
      <c r="G63" s="44">
        <v>502.05706609999999</v>
      </c>
      <c r="H63" s="44">
        <v>201.38069525</v>
      </c>
      <c r="I63" s="44">
        <v>280.73365164000001</v>
      </c>
      <c r="J63" s="44">
        <v>762.65596548999997</v>
      </c>
      <c r="K63" s="44">
        <v>32.739251639999999</v>
      </c>
      <c r="L63" s="44">
        <v>28.665167360000002</v>
      </c>
      <c r="M63" s="44">
        <v>701.25154649000001</v>
      </c>
      <c r="N63" s="44"/>
      <c r="O63" s="44"/>
      <c r="P63" s="44"/>
      <c r="Q63" s="44"/>
    </row>
    <row r="64" spans="1:17" hidden="1" outlineLevel="1" collapsed="1">
      <c r="A64" s="9">
        <v>42156</v>
      </c>
      <c r="B64" s="44">
        <v>1729.6218033600001</v>
      </c>
      <c r="C64" s="44">
        <f t="shared" si="1"/>
        <v>534.30344697999999</v>
      </c>
      <c r="D64" s="44">
        <f t="shared" si="2"/>
        <v>230.11535777</v>
      </c>
      <c r="E64" s="44">
        <f t="shared" si="3"/>
        <v>965.20299861000001</v>
      </c>
      <c r="F64" s="44">
        <v>984.91880190999996</v>
      </c>
      <c r="G64" s="44">
        <v>502.22108875999999</v>
      </c>
      <c r="H64" s="44">
        <v>201.14922777000001</v>
      </c>
      <c r="I64" s="44">
        <v>281.54848537999999</v>
      </c>
      <c r="J64" s="44">
        <v>744.70300144999999</v>
      </c>
      <c r="K64" s="44">
        <v>32.082358220000003</v>
      </c>
      <c r="L64" s="44">
        <v>28.96613</v>
      </c>
      <c r="M64" s="44">
        <v>683.65451323000002</v>
      </c>
      <c r="N64" s="44"/>
      <c r="O64" s="44"/>
      <c r="P64" s="44"/>
      <c r="Q64" s="44"/>
    </row>
    <row r="65" spans="1:17" hidden="1" outlineLevel="1" collapsed="1">
      <c r="A65" s="9">
        <v>42186</v>
      </c>
      <c r="B65" s="44">
        <v>1743.3372860100001</v>
      </c>
      <c r="C65" s="44">
        <f t="shared" si="1"/>
        <v>541.07551582999997</v>
      </c>
      <c r="D65" s="44">
        <f t="shared" si="2"/>
        <v>232.87691221</v>
      </c>
      <c r="E65" s="44">
        <f t="shared" si="3"/>
        <v>969.38485796999998</v>
      </c>
      <c r="F65" s="44">
        <v>990.31381607000003</v>
      </c>
      <c r="G65" s="44">
        <v>507.16236398000001</v>
      </c>
      <c r="H65" s="44">
        <v>203.71659559</v>
      </c>
      <c r="I65" s="44">
        <v>279.43485650000002</v>
      </c>
      <c r="J65" s="44">
        <v>753.02346994000004</v>
      </c>
      <c r="K65" s="44">
        <v>33.913151849999998</v>
      </c>
      <c r="L65" s="44">
        <v>29.16031662</v>
      </c>
      <c r="M65" s="44">
        <v>689.95000146999996</v>
      </c>
      <c r="N65" s="44"/>
      <c r="O65" s="44"/>
      <c r="P65" s="44"/>
      <c r="Q65" s="44"/>
    </row>
    <row r="66" spans="1:17" hidden="1" outlineLevel="1" collapsed="1">
      <c r="A66" s="9">
        <v>42217</v>
      </c>
      <c r="B66" s="44">
        <v>1731.3656255599999</v>
      </c>
      <c r="C66" s="44">
        <f t="shared" si="1"/>
        <v>542.32550876999994</v>
      </c>
      <c r="D66" s="44">
        <f t="shared" si="2"/>
        <v>239.783593</v>
      </c>
      <c r="E66" s="44">
        <f t="shared" si="3"/>
        <v>949.25652379000007</v>
      </c>
      <c r="F66" s="44">
        <v>998.69975079999995</v>
      </c>
      <c r="G66" s="44">
        <v>509.01092097999998</v>
      </c>
      <c r="H66" s="44">
        <v>211.18231699</v>
      </c>
      <c r="I66" s="44">
        <v>278.50651283000002</v>
      </c>
      <c r="J66" s="44">
        <v>732.66587475999995</v>
      </c>
      <c r="K66" s="44">
        <v>33.314587789999997</v>
      </c>
      <c r="L66" s="44">
        <v>28.601276009999999</v>
      </c>
      <c r="M66" s="44">
        <v>670.75001096000005</v>
      </c>
      <c r="N66" s="44"/>
      <c r="O66" s="44"/>
      <c r="P66" s="44"/>
      <c r="Q66" s="44"/>
    </row>
    <row r="67" spans="1:17" hidden="1" outlineLevel="1" collapsed="1">
      <c r="A67" s="9">
        <v>42248</v>
      </c>
      <c r="B67" s="44">
        <v>1718.22922995</v>
      </c>
      <c r="C67" s="44">
        <f t="shared" si="1"/>
        <v>539.43894067999997</v>
      </c>
      <c r="D67" s="44">
        <f t="shared" si="2"/>
        <v>242.86865759</v>
      </c>
      <c r="E67" s="44">
        <f t="shared" si="3"/>
        <v>935.92163168000002</v>
      </c>
      <c r="F67" s="44">
        <v>994.70730046999995</v>
      </c>
      <c r="G67" s="44">
        <v>505.46086749</v>
      </c>
      <c r="H67" s="44">
        <v>213.75037965000001</v>
      </c>
      <c r="I67" s="44">
        <v>275.49605333</v>
      </c>
      <c r="J67" s="44">
        <v>723.52192948000004</v>
      </c>
      <c r="K67" s="44">
        <v>33.978073190000003</v>
      </c>
      <c r="L67" s="44">
        <v>29.118277939999999</v>
      </c>
      <c r="M67" s="44">
        <v>660.42557835000002</v>
      </c>
      <c r="N67" s="44"/>
      <c r="O67" s="44"/>
      <c r="P67" s="44"/>
      <c r="Q67" s="44"/>
    </row>
    <row r="68" spans="1:17" hidden="1" outlineLevel="1" collapsed="1">
      <c r="A68" s="9">
        <v>42278</v>
      </c>
      <c r="B68" s="44">
        <v>1756.42338217</v>
      </c>
      <c r="C68" s="44">
        <f t="shared" ref="C68" si="4">G68+K68</f>
        <v>536.51463864999994</v>
      </c>
      <c r="D68" s="44">
        <f t="shared" ref="D68" si="5">H68+L68</f>
        <v>249.85037401</v>
      </c>
      <c r="E68" s="44">
        <f t="shared" ref="E68" si="6">I68+M68</f>
        <v>970.05836950999992</v>
      </c>
      <c r="F68" s="44">
        <v>992.33454675999997</v>
      </c>
      <c r="G68" s="44">
        <v>499.47716981999997</v>
      </c>
      <c r="H68" s="44">
        <v>218.83642355999999</v>
      </c>
      <c r="I68" s="44">
        <v>274.02095337999998</v>
      </c>
      <c r="J68" s="44">
        <v>764.08883541</v>
      </c>
      <c r="K68" s="44">
        <v>37.037468830000002</v>
      </c>
      <c r="L68" s="44">
        <v>31.013950449999999</v>
      </c>
      <c r="M68" s="44">
        <v>696.03741613</v>
      </c>
      <c r="N68" s="44"/>
      <c r="O68" s="44"/>
      <c r="P68" s="44"/>
      <c r="Q68" s="44"/>
    </row>
    <row r="69" spans="1:17" hidden="1" outlineLevel="1" collapsed="1">
      <c r="A69" s="9">
        <v>42309</v>
      </c>
      <c r="B69" s="44">
        <v>1790.4711339800001</v>
      </c>
      <c r="C69" s="44">
        <f t="shared" ref="C69" si="7">G69+K69</f>
        <v>533.08003040999995</v>
      </c>
      <c r="D69" s="44">
        <f t="shared" ref="D69" si="8">H69+L69</f>
        <v>267.52777945000003</v>
      </c>
      <c r="E69" s="44">
        <f t="shared" ref="E69" si="9">I69+M69</f>
        <v>989.86332412000002</v>
      </c>
      <c r="F69" s="44">
        <v>994.37564224000005</v>
      </c>
      <c r="G69" s="44">
        <v>494.43649915999998</v>
      </c>
      <c r="H69" s="44">
        <v>220.13013197000001</v>
      </c>
      <c r="I69" s="44">
        <v>279.80901110999997</v>
      </c>
      <c r="J69" s="44">
        <v>796.09549174000006</v>
      </c>
      <c r="K69" s="44">
        <v>38.643531250000002</v>
      </c>
      <c r="L69" s="44">
        <v>47.397647480000003</v>
      </c>
      <c r="M69" s="44">
        <v>710.05431300999999</v>
      </c>
      <c r="N69" s="44"/>
      <c r="O69" s="44"/>
      <c r="P69" s="44"/>
      <c r="Q69" s="44"/>
    </row>
    <row r="70" spans="1:17" hidden="1" outlineLevel="1" collapsed="1">
      <c r="A70" s="9">
        <v>42339</v>
      </c>
      <c r="B70" s="44">
        <v>1767.1631722699999</v>
      </c>
      <c r="C70" s="44">
        <f t="shared" ref="C70" si="10">G70+K70</f>
        <v>544.77346682999996</v>
      </c>
      <c r="D70" s="44">
        <f t="shared" ref="D70" si="11">H70+L70</f>
        <v>229.09328661999999</v>
      </c>
      <c r="E70" s="44">
        <f t="shared" ref="E70" si="12">I70+M70</f>
        <v>993.29641881999999</v>
      </c>
      <c r="F70" s="44">
        <v>1006.01152541</v>
      </c>
      <c r="G70" s="44">
        <v>498.20942444000002</v>
      </c>
      <c r="H70" s="44">
        <v>204.21050034999999</v>
      </c>
      <c r="I70" s="44">
        <v>303.59160062000001</v>
      </c>
      <c r="J70" s="44">
        <v>761.15164686000003</v>
      </c>
      <c r="K70" s="44">
        <v>46.564042389999997</v>
      </c>
      <c r="L70" s="44">
        <v>24.88278627</v>
      </c>
      <c r="M70" s="44">
        <v>689.70481819999998</v>
      </c>
      <c r="N70" s="44"/>
      <c r="O70" s="44"/>
      <c r="P70" s="44"/>
      <c r="Q70" s="44"/>
    </row>
    <row r="71" spans="1:17" hidden="1" outlineLevel="1" collapsed="1">
      <c r="A71" s="9">
        <v>42370</v>
      </c>
      <c r="B71" s="44">
        <v>1789.1260595199999</v>
      </c>
      <c r="C71" s="44">
        <f t="shared" ref="C71" si="13">G71+K71</f>
        <v>545.13543708999998</v>
      </c>
      <c r="D71" s="44">
        <f t="shared" ref="D71" si="14">H71+L71</f>
        <v>231.90192559000002</v>
      </c>
      <c r="E71" s="44">
        <f t="shared" ref="E71" si="15">I71+M71</f>
        <v>1012.08869684</v>
      </c>
      <c r="F71" s="44">
        <v>999.00577258999999</v>
      </c>
      <c r="G71" s="44">
        <v>493.09289147999999</v>
      </c>
      <c r="H71" s="44">
        <v>205.64041312000001</v>
      </c>
      <c r="I71" s="44">
        <v>300.27246799</v>
      </c>
      <c r="J71" s="44">
        <v>790.12028693000002</v>
      </c>
      <c r="K71" s="44">
        <v>52.042545609999998</v>
      </c>
      <c r="L71" s="44">
        <v>26.26151247</v>
      </c>
      <c r="M71" s="44">
        <v>711.81622885000002</v>
      </c>
      <c r="N71" s="44"/>
      <c r="O71" s="44"/>
      <c r="P71" s="44"/>
      <c r="Q71" s="44"/>
    </row>
    <row r="72" spans="1:17" hidden="1" outlineLevel="1" collapsed="1">
      <c r="A72" s="9">
        <v>42401</v>
      </c>
      <c r="B72" s="44">
        <v>1849.0994052599999</v>
      </c>
      <c r="C72" s="44">
        <f t="shared" ref="C72" si="16">G72+K72</f>
        <v>555.96764339000003</v>
      </c>
      <c r="D72" s="44">
        <f t="shared" ref="D72" si="17">H72+L72</f>
        <v>233.37700383999999</v>
      </c>
      <c r="E72" s="44">
        <f t="shared" ref="E72" si="18">I72+M72</f>
        <v>1059.7547580299999</v>
      </c>
      <c r="F72" s="44">
        <v>1012.71729594</v>
      </c>
      <c r="G72" s="44">
        <v>506.63306118000003</v>
      </c>
      <c r="H72" s="44">
        <v>204.90212045999999</v>
      </c>
      <c r="I72" s="44">
        <v>301.18211430000002</v>
      </c>
      <c r="J72" s="44">
        <v>836.38210932000004</v>
      </c>
      <c r="K72" s="44">
        <v>49.334582210000001</v>
      </c>
      <c r="L72" s="44">
        <v>28.474883380000001</v>
      </c>
      <c r="M72" s="44">
        <v>758.57264372999998</v>
      </c>
      <c r="N72" s="44"/>
      <c r="O72" s="44"/>
      <c r="P72" s="44"/>
      <c r="Q72" s="44"/>
    </row>
    <row r="73" spans="1:17" hidden="1" outlineLevel="1" collapsed="1">
      <c r="A73" s="9">
        <v>42430</v>
      </c>
      <c r="B73" s="44">
        <v>1818.9501931899999</v>
      </c>
      <c r="C73" s="44">
        <f t="shared" ref="C73" si="19">G73+K73</f>
        <v>544.37744464000002</v>
      </c>
      <c r="D73" s="44">
        <f t="shared" ref="D73" si="20">H73+L73</f>
        <v>234.21528054000001</v>
      </c>
      <c r="E73" s="44">
        <f t="shared" ref="E73" si="21">I73+M73</f>
        <v>1040.35746801</v>
      </c>
      <c r="F73" s="44">
        <v>1017.17982539</v>
      </c>
      <c r="G73" s="44">
        <v>512.86873001000004</v>
      </c>
      <c r="H73" s="44">
        <v>207.32367403000001</v>
      </c>
      <c r="I73" s="44">
        <v>296.98742134999998</v>
      </c>
      <c r="J73" s="44">
        <v>801.77036780000003</v>
      </c>
      <c r="K73" s="44">
        <v>31.50871463</v>
      </c>
      <c r="L73" s="44">
        <v>26.891606509999999</v>
      </c>
      <c r="M73" s="44">
        <v>743.37004665999996</v>
      </c>
      <c r="N73" s="44"/>
      <c r="O73" s="44"/>
      <c r="P73" s="44"/>
      <c r="Q73" s="44"/>
    </row>
    <row r="74" spans="1:17" hidden="1" outlineLevel="1" collapsed="1">
      <c r="A74" s="9">
        <v>42461</v>
      </c>
      <c r="B74" s="44">
        <v>1766.0599676300001</v>
      </c>
      <c r="C74" s="44">
        <f t="shared" ref="C74" si="22">G74+K74</f>
        <v>505.13525612000001</v>
      </c>
      <c r="D74" s="44">
        <f t="shared" ref="D74" si="23">H74+L74</f>
        <v>251.38058380000001</v>
      </c>
      <c r="E74" s="44">
        <f t="shared" ref="E74" si="24">I74+M74</f>
        <v>1009.5441277100001</v>
      </c>
      <c r="F74" s="44">
        <v>998.97379991000003</v>
      </c>
      <c r="G74" s="44">
        <v>475.83470924</v>
      </c>
      <c r="H74" s="44">
        <v>225.3330435</v>
      </c>
      <c r="I74" s="44">
        <v>297.80604717</v>
      </c>
      <c r="J74" s="44">
        <v>767.08616772000005</v>
      </c>
      <c r="K74" s="44">
        <v>29.300546879999999</v>
      </c>
      <c r="L74" s="44">
        <v>26.047540300000001</v>
      </c>
      <c r="M74" s="44">
        <v>711.73808054000006</v>
      </c>
      <c r="N74" s="44"/>
      <c r="O74" s="44"/>
      <c r="P74" s="44"/>
      <c r="Q74" s="44"/>
    </row>
    <row r="75" spans="1:17" hidden="1" outlineLevel="1" collapsed="1">
      <c r="A75" s="9">
        <v>42491</v>
      </c>
      <c r="B75" s="44">
        <v>1764.6185147399999</v>
      </c>
      <c r="C75" s="44">
        <f t="shared" ref="C75" si="25">G75+K75</f>
        <v>527.58001440999999</v>
      </c>
      <c r="D75" s="44">
        <f t="shared" ref="D75" si="26">H75+L75</f>
        <v>241.19919938000001</v>
      </c>
      <c r="E75" s="44">
        <f t="shared" ref="E75" si="27">I75+M75</f>
        <v>995.83930095000005</v>
      </c>
      <c r="F75" s="44">
        <v>1005.63968443</v>
      </c>
      <c r="G75" s="44">
        <v>498.10784418999998</v>
      </c>
      <c r="H75" s="44">
        <v>216.76294579</v>
      </c>
      <c r="I75" s="44">
        <v>290.76889445</v>
      </c>
      <c r="J75" s="44">
        <v>758.97883031000003</v>
      </c>
      <c r="K75" s="44">
        <v>29.472170219999999</v>
      </c>
      <c r="L75" s="44">
        <v>24.43625359</v>
      </c>
      <c r="M75" s="44">
        <v>705.07040649999999</v>
      </c>
      <c r="N75" s="44"/>
      <c r="O75" s="44"/>
      <c r="P75" s="44"/>
      <c r="Q75" s="44"/>
    </row>
    <row r="76" spans="1:17" hidden="1" outlineLevel="1" collapsed="1">
      <c r="A76" s="9">
        <v>42522</v>
      </c>
      <c r="B76" s="44">
        <v>1731.7222549200001</v>
      </c>
      <c r="C76" s="44">
        <f t="shared" ref="C76" si="28">G76+K76</f>
        <v>514.23224445000005</v>
      </c>
      <c r="D76" s="44">
        <f t="shared" ref="D76" si="29">H76+L76</f>
        <v>243.35180609999998</v>
      </c>
      <c r="E76" s="44">
        <f t="shared" ref="E76" si="30">I76+M76</f>
        <v>974.13820437000004</v>
      </c>
      <c r="F76" s="44">
        <v>1007.02645531</v>
      </c>
      <c r="G76" s="44">
        <v>501.01137308</v>
      </c>
      <c r="H76" s="44">
        <v>221.04193455999999</v>
      </c>
      <c r="I76" s="44">
        <v>284.97314767</v>
      </c>
      <c r="J76" s="44">
        <v>724.69579960999999</v>
      </c>
      <c r="K76" s="44">
        <v>13.220871369999999</v>
      </c>
      <c r="L76" s="44">
        <v>22.30987154</v>
      </c>
      <c r="M76" s="44">
        <v>689.16505670000004</v>
      </c>
      <c r="N76" s="44"/>
      <c r="O76" s="44"/>
      <c r="P76" s="44"/>
      <c r="Q76" s="44"/>
    </row>
    <row r="77" spans="1:17" hidden="1" outlineLevel="1" collapsed="1">
      <c r="A77" s="9">
        <v>42552</v>
      </c>
      <c r="B77" s="44">
        <v>1640.0519612000001</v>
      </c>
      <c r="C77" s="44">
        <f t="shared" ref="C77" si="31">G77+K77</f>
        <v>502.31566780999998</v>
      </c>
      <c r="D77" s="44">
        <f t="shared" ref="D77" si="32">H77+L77</f>
        <v>245.43805717999999</v>
      </c>
      <c r="E77" s="44">
        <f t="shared" ref="E77" si="33">I77+M77</f>
        <v>892.29823620999991</v>
      </c>
      <c r="F77" s="44">
        <v>939.73409449999997</v>
      </c>
      <c r="G77" s="44">
        <v>489.1225116</v>
      </c>
      <c r="H77" s="44">
        <v>224.25283123</v>
      </c>
      <c r="I77" s="44">
        <v>226.35875167</v>
      </c>
      <c r="J77" s="44">
        <v>700.31786669999997</v>
      </c>
      <c r="K77" s="44">
        <v>13.19315621</v>
      </c>
      <c r="L77" s="44">
        <v>21.18522595</v>
      </c>
      <c r="M77" s="44">
        <v>665.93948453999997</v>
      </c>
      <c r="N77" s="44"/>
      <c r="O77" s="44"/>
      <c r="P77" s="44"/>
      <c r="Q77" s="44"/>
    </row>
    <row r="78" spans="1:17" hidden="1" outlineLevel="1" collapsed="1">
      <c r="A78" s="9">
        <v>42583</v>
      </c>
      <c r="B78" s="44">
        <v>1692.3451640599999</v>
      </c>
      <c r="C78" s="44">
        <f t="shared" ref="C78" si="34">G78+K78</f>
        <v>542.48056943999995</v>
      </c>
      <c r="D78" s="44">
        <f t="shared" ref="D78" si="35">H78+L78</f>
        <v>247.92672938000001</v>
      </c>
      <c r="E78" s="44">
        <f t="shared" ref="E78" si="36">I78+M78</f>
        <v>901.93786523999995</v>
      </c>
      <c r="F78" s="44">
        <v>978.24544197</v>
      </c>
      <c r="G78" s="44">
        <v>528.72561057999997</v>
      </c>
      <c r="H78" s="44">
        <v>226.0212592</v>
      </c>
      <c r="I78" s="44">
        <v>223.49857219</v>
      </c>
      <c r="J78" s="44">
        <v>714.09972209</v>
      </c>
      <c r="K78" s="44">
        <v>13.75495886</v>
      </c>
      <c r="L78" s="44">
        <v>21.905470179999998</v>
      </c>
      <c r="M78" s="44">
        <v>678.43929304999995</v>
      </c>
      <c r="N78" s="44"/>
      <c r="O78" s="44"/>
      <c r="P78" s="44"/>
      <c r="Q78" s="44"/>
    </row>
    <row r="79" spans="1:17" hidden="1" outlineLevel="1" collapsed="1">
      <c r="A79" s="9">
        <v>42614</v>
      </c>
      <c r="B79" s="44">
        <v>1689.45709035</v>
      </c>
      <c r="C79" s="44">
        <f t="shared" ref="C79" si="37">G79+K79</f>
        <v>540.66883846999997</v>
      </c>
      <c r="D79" s="44">
        <f t="shared" ref="D79" si="38">H79+L79</f>
        <v>249.44577031999998</v>
      </c>
      <c r="E79" s="44">
        <f t="shared" ref="E79" si="39">I79+M79</f>
        <v>899.34248156000001</v>
      </c>
      <c r="F79" s="44">
        <v>975.99840296000002</v>
      </c>
      <c r="G79" s="44">
        <v>526.80073661999995</v>
      </c>
      <c r="H79" s="44">
        <v>227.39220277999999</v>
      </c>
      <c r="I79" s="44">
        <v>221.80546355999999</v>
      </c>
      <c r="J79" s="44">
        <v>713.45868739000002</v>
      </c>
      <c r="K79" s="44">
        <v>13.86810185</v>
      </c>
      <c r="L79" s="44">
        <v>22.05356754</v>
      </c>
      <c r="M79" s="44">
        <v>677.53701799999999</v>
      </c>
      <c r="N79" s="44"/>
      <c r="O79" s="44"/>
      <c r="P79" s="44"/>
      <c r="Q79" s="44"/>
    </row>
    <row r="80" spans="1:17" hidden="1" outlineLevel="1" collapsed="1">
      <c r="A80" s="9">
        <v>42644</v>
      </c>
      <c r="B80" s="44">
        <v>1658.4926313200001</v>
      </c>
      <c r="C80" s="44">
        <f t="shared" ref="C80" si="40">G80+K80</f>
        <v>530.53952142999992</v>
      </c>
      <c r="D80" s="44">
        <f t="shared" ref="D80" si="41">H80+L80</f>
        <v>250.37137646000002</v>
      </c>
      <c r="E80" s="44">
        <f t="shared" ref="E80" si="42">I80+M80</f>
        <v>877.58173342999999</v>
      </c>
      <c r="F80" s="44">
        <v>967.88106342000003</v>
      </c>
      <c r="G80" s="44">
        <v>516.92634697999995</v>
      </c>
      <c r="H80" s="44">
        <v>229.40992446000001</v>
      </c>
      <c r="I80" s="44">
        <v>221.54479198000001</v>
      </c>
      <c r="J80" s="44">
        <v>690.61156789999995</v>
      </c>
      <c r="K80" s="44">
        <v>13.613174450000001</v>
      </c>
      <c r="L80" s="44">
        <v>20.961452000000001</v>
      </c>
      <c r="M80" s="44">
        <v>656.03694144999997</v>
      </c>
      <c r="N80" s="44"/>
      <c r="O80" s="44"/>
      <c r="P80" s="44"/>
      <c r="Q80" s="44"/>
    </row>
    <row r="81" spans="1:17" hidden="1" outlineLevel="1" collapsed="1">
      <c r="A81" s="9">
        <v>42675</v>
      </c>
      <c r="B81" s="44">
        <v>1661.87170889</v>
      </c>
      <c r="C81" s="44">
        <f t="shared" ref="C81" si="43">G81+K81</f>
        <v>531.79802018999999</v>
      </c>
      <c r="D81" s="44">
        <f t="shared" ref="D81" si="44">H81+L81</f>
        <v>255.01461003</v>
      </c>
      <c r="E81" s="44">
        <f t="shared" ref="E81" si="45">I81+M81</f>
        <v>875.05907866999996</v>
      </c>
      <c r="F81" s="44">
        <v>971.73018860000002</v>
      </c>
      <c r="G81" s="44">
        <v>518.14495108999995</v>
      </c>
      <c r="H81" s="44">
        <v>233.99303628999999</v>
      </c>
      <c r="I81" s="44">
        <v>219.59220121999999</v>
      </c>
      <c r="J81" s="44">
        <v>690.14152029000002</v>
      </c>
      <c r="K81" s="44">
        <v>13.6530691</v>
      </c>
      <c r="L81" s="44">
        <v>21.021573740000001</v>
      </c>
      <c r="M81" s="44">
        <v>655.46687744999997</v>
      </c>
      <c r="N81" s="44"/>
      <c r="O81" s="44"/>
      <c r="P81" s="44"/>
      <c r="Q81" s="44"/>
    </row>
    <row r="82" spans="1:17" hidden="1" outlineLevel="1" collapsed="1">
      <c r="A82" s="9">
        <v>42705</v>
      </c>
      <c r="B82" s="44">
        <v>1654.5844083300001</v>
      </c>
      <c r="C82" s="44">
        <f t="shared" ref="C82" si="46">G82+K82</f>
        <v>525.03461864999997</v>
      </c>
      <c r="D82" s="44">
        <f t="shared" ref="D82" si="47">H82+L82</f>
        <v>241.80375948999998</v>
      </c>
      <c r="E82" s="44">
        <f t="shared" ref="E82" si="48">I82+M82</f>
        <v>887.74603019000006</v>
      </c>
      <c r="F82" s="44">
        <v>941.59391350999999</v>
      </c>
      <c r="G82" s="44">
        <v>506.20050076000001</v>
      </c>
      <c r="H82" s="44">
        <v>219.48837642999999</v>
      </c>
      <c r="I82" s="44">
        <v>215.90503631999999</v>
      </c>
      <c r="J82" s="44">
        <v>712.99049481999998</v>
      </c>
      <c r="K82" s="44">
        <v>18.834117890000002</v>
      </c>
      <c r="L82" s="44">
        <v>22.315383059999998</v>
      </c>
      <c r="M82" s="44">
        <v>671.84099387000003</v>
      </c>
      <c r="N82" s="44"/>
      <c r="O82" s="44"/>
      <c r="P82" s="44"/>
      <c r="Q82" s="44"/>
    </row>
    <row r="83" spans="1:17" hidden="1" outlineLevel="1" collapsed="1">
      <c r="A83" s="9">
        <v>42736</v>
      </c>
      <c r="B83" s="44">
        <v>1675.2493434600001</v>
      </c>
      <c r="C83" s="44">
        <f t="shared" ref="C83" si="49">G83+K83</f>
        <v>542.08296777999999</v>
      </c>
      <c r="D83" s="44">
        <f t="shared" ref="D83" si="50">H83+L83</f>
        <v>247.62837762999999</v>
      </c>
      <c r="E83" s="44">
        <f t="shared" ref="E83" si="51">I83+M83</f>
        <v>885.53799804999994</v>
      </c>
      <c r="F83" s="44">
        <v>965.40384773000005</v>
      </c>
      <c r="G83" s="44">
        <v>523.28822342000001</v>
      </c>
      <c r="H83" s="44">
        <v>225.69851188999999</v>
      </c>
      <c r="I83" s="44">
        <v>216.41711242</v>
      </c>
      <c r="J83" s="44">
        <v>709.84549573000004</v>
      </c>
      <c r="K83" s="44">
        <v>18.794744359999999</v>
      </c>
      <c r="L83" s="44">
        <v>21.92986574</v>
      </c>
      <c r="M83" s="44">
        <v>669.12088562999998</v>
      </c>
      <c r="N83" s="44"/>
      <c r="O83" s="44"/>
      <c r="P83" s="44"/>
      <c r="Q83" s="44"/>
    </row>
    <row r="84" spans="1:17" hidden="1" outlineLevel="1" collapsed="1">
      <c r="A84" s="9">
        <v>42767</v>
      </c>
      <c r="B84" s="44">
        <v>1741.4719227400001</v>
      </c>
      <c r="C84" s="44">
        <f t="shared" ref="C84" si="52">G84+K84</f>
        <v>617.05519203000006</v>
      </c>
      <c r="D84" s="44">
        <f t="shared" ref="D84" si="53">H84+L84</f>
        <v>248.12915834</v>
      </c>
      <c r="E84" s="44">
        <f t="shared" ref="E84" si="54">I84+M84</f>
        <v>876.28757236999991</v>
      </c>
      <c r="F84" s="44">
        <v>1039.2247084600001</v>
      </c>
      <c r="G84" s="44">
        <v>598.78827732000002</v>
      </c>
      <c r="H84" s="44">
        <v>226.60824989</v>
      </c>
      <c r="I84" s="44">
        <v>213.82818125</v>
      </c>
      <c r="J84" s="44">
        <v>702.24721427999998</v>
      </c>
      <c r="K84" s="44">
        <v>18.266914710000002</v>
      </c>
      <c r="L84" s="44">
        <v>21.52090845</v>
      </c>
      <c r="M84" s="44">
        <v>662.45939111999996</v>
      </c>
      <c r="N84" s="44"/>
      <c r="O84" s="44"/>
      <c r="P84" s="44"/>
      <c r="Q84" s="44"/>
    </row>
    <row r="85" spans="1:17" hidden="1" outlineLevel="1" collapsed="1">
      <c r="A85" s="9">
        <v>42795</v>
      </c>
      <c r="B85" s="44">
        <v>1768.6539648999999</v>
      </c>
      <c r="C85" s="44">
        <f t="shared" ref="C85" si="55">G85+K85</f>
        <v>645.47324522999997</v>
      </c>
      <c r="D85" s="44">
        <f t="shared" ref="D85" si="56">H85+L85</f>
        <v>273.35624820999999</v>
      </c>
      <c r="E85" s="44">
        <f t="shared" ref="E85" si="57">I85+M85</f>
        <v>849.82447146000004</v>
      </c>
      <c r="F85" s="44">
        <v>1103.6098982399999</v>
      </c>
      <c r="G85" s="44">
        <v>645.43219648000002</v>
      </c>
      <c r="H85" s="44">
        <v>244.15636545000001</v>
      </c>
      <c r="I85" s="44">
        <v>214.02133631000001</v>
      </c>
      <c r="J85" s="44">
        <v>665.04406666</v>
      </c>
      <c r="K85" s="44">
        <v>4.1048750000000002E-2</v>
      </c>
      <c r="L85" s="44">
        <v>29.199882760000001</v>
      </c>
      <c r="M85" s="44">
        <v>635.80313515</v>
      </c>
      <c r="N85" s="44"/>
      <c r="O85" s="44"/>
      <c r="P85" s="44"/>
      <c r="Q85" s="44"/>
    </row>
    <row r="86" spans="1:17" hidden="1" outlineLevel="1" collapsed="1">
      <c r="A86" s="9">
        <v>42826</v>
      </c>
      <c r="B86" s="44">
        <v>1762.18427978</v>
      </c>
      <c r="C86" s="44">
        <f t="shared" ref="C86" si="58">G86+K86</f>
        <v>654.84587179999994</v>
      </c>
      <c r="D86" s="44">
        <f t="shared" ref="D86" si="59">H86+L86</f>
        <v>275.81113488</v>
      </c>
      <c r="E86" s="44">
        <f t="shared" ref="E86" si="60">I86+M86</f>
        <v>831.5272731</v>
      </c>
      <c r="F86" s="44">
        <v>1110.2858647200001</v>
      </c>
      <c r="G86" s="44">
        <v>651.06118493999998</v>
      </c>
      <c r="H86" s="44">
        <v>247.04209612</v>
      </c>
      <c r="I86" s="44">
        <v>212.18258366000001</v>
      </c>
      <c r="J86" s="44">
        <v>651.89841506000005</v>
      </c>
      <c r="K86" s="44">
        <v>3.7846868599999999</v>
      </c>
      <c r="L86" s="44">
        <v>28.769038760000001</v>
      </c>
      <c r="M86" s="44">
        <v>619.34468944000002</v>
      </c>
      <c r="N86" s="44"/>
      <c r="O86" s="44"/>
      <c r="P86" s="44"/>
      <c r="Q86" s="44"/>
    </row>
    <row r="87" spans="1:17" hidden="1" outlineLevel="1" collapsed="1">
      <c r="A87" s="9">
        <v>42856</v>
      </c>
      <c r="B87" s="44">
        <v>1795.0159561400001</v>
      </c>
      <c r="C87" s="44">
        <f t="shared" ref="C87" si="61">G87+K87</f>
        <v>687.10595105000004</v>
      </c>
      <c r="D87" s="44">
        <f t="shared" ref="D87" si="62">H87+L87</f>
        <v>281.83419255999996</v>
      </c>
      <c r="E87" s="44">
        <f t="shared" ref="E87" si="63">I87+M87</f>
        <v>826.07581253000001</v>
      </c>
      <c r="F87" s="44">
        <v>1148.67590178</v>
      </c>
      <c r="G87" s="44">
        <v>683.57874297000001</v>
      </c>
      <c r="H87" s="44">
        <v>253.22448585999999</v>
      </c>
      <c r="I87" s="44">
        <v>211.87267295000001</v>
      </c>
      <c r="J87" s="44">
        <v>646.34005435999995</v>
      </c>
      <c r="K87" s="44">
        <v>3.5272080799999999</v>
      </c>
      <c r="L87" s="44">
        <v>28.6097067</v>
      </c>
      <c r="M87" s="44">
        <v>614.20313957999997</v>
      </c>
      <c r="N87" s="44"/>
      <c r="O87" s="44"/>
      <c r="P87" s="44"/>
      <c r="Q87" s="44"/>
    </row>
    <row r="88" spans="1:17" hidden="1" outlineLevel="1" collapsed="1">
      <c r="A88" s="9">
        <v>42887</v>
      </c>
      <c r="B88" s="44">
        <v>1811.99146135</v>
      </c>
      <c r="C88" s="44">
        <f t="shared" ref="C88" si="64">G88+K88</f>
        <v>658.65554726999994</v>
      </c>
      <c r="D88" s="44">
        <f t="shared" ref="D88" si="65">H88+L88</f>
        <v>335.48545894</v>
      </c>
      <c r="E88" s="44">
        <f t="shared" ref="E88" si="66">I88+M88</f>
        <v>817.85045514000001</v>
      </c>
      <c r="F88" s="44">
        <v>1174.7228319400001</v>
      </c>
      <c r="G88" s="44">
        <v>654.86508223999999</v>
      </c>
      <c r="H88" s="44">
        <v>308.18646361999998</v>
      </c>
      <c r="I88" s="44">
        <v>211.67128607999999</v>
      </c>
      <c r="J88" s="44">
        <v>637.26862941000002</v>
      </c>
      <c r="K88" s="44">
        <v>3.79046503</v>
      </c>
      <c r="L88" s="44">
        <v>27.29899532</v>
      </c>
      <c r="M88" s="44">
        <v>606.17916906000005</v>
      </c>
      <c r="N88" s="44"/>
      <c r="O88" s="44"/>
      <c r="P88" s="44"/>
      <c r="Q88" s="44"/>
    </row>
    <row r="89" spans="1:17" hidden="1" outlineLevel="1" collapsed="1">
      <c r="A89" s="9">
        <v>42917</v>
      </c>
      <c r="B89" s="44">
        <v>1837.18070973</v>
      </c>
      <c r="C89" s="44">
        <f t="shared" ref="C89" si="67">G89+K89</f>
        <v>708.52329398999996</v>
      </c>
      <c r="D89" s="44">
        <f t="shared" ref="D89" si="68">H89+L89</f>
        <v>315.91128835999996</v>
      </c>
      <c r="E89" s="44">
        <f t="shared" ref="E89" si="69">I89+M89</f>
        <v>812.74612737999996</v>
      </c>
      <c r="F89" s="44">
        <v>1209.1061338</v>
      </c>
      <c r="G89" s="44">
        <v>708.18112129999997</v>
      </c>
      <c r="H89" s="44">
        <v>288.74871073999998</v>
      </c>
      <c r="I89" s="44">
        <v>212.17630176</v>
      </c>
      <c r="J89" s="44">
        <v>628.07457593000004</v>
      </c>
      <c r="K89" s="44">
        <v>0.34217269</v>
      </c>
      <c r="L89" s="44">
        <v>27.16257762</v>
      </c>
      <c r="M89" s="44">
        <v>600.56982561999996</v>
      </c>
      <c r="N89" s="44"/>
      <c r="O89" s="44"/>
      <c r="P89" s="44"/>
      <c r="Q89" s="44"/>
    </row>
    <row r="90" spans="1:17" hidden="1" outlineLevel="1" collapsed="1">
      <c r="A90" s="9">
        <v>42948</v>
      </c>
      <c r="B90" s="44">
        <v>1894.0422038700001</v>
      </c>
      <c r="C90" s="44">
        <f t="shared" ref="C90" si="70">G90+K90</f>
        <v>760.02427810000006</v>
      </c>
      <c r="D90" s="44">
        <f t="shared" ref="D90" si="71">H90+L90</f>
        <v>329.68804590999997</v>
      </c>
      <c r="E90" s="44">
        <f t="shared" ref="E90" si="72">I90+M90</f>
        <v>804.32987985999989</v>
      </c>
      <c r="F90" s="44">
        <v>1274.40472398</v>
      </c>
      <c r="G90" s="44">
        <v>759.68804752000005</v>
      </c>
      <c r="H90" s="44">
        <v>302.98289842999998</v>
      </c>
      <c r="I90" s="44">
        <v>211.73377803</v>
      </c>
      <c r="J90" s="44">
        <v>619.63747989000001</v>
      </c>
      <c r="K90" s="44">
        <v>0.33623058</v>
      </c>
      <c r="L90" s="44">
        <v>26.705147480000001</v>
      </c>
      <c r="M90" s="44">
        <v>592.59610182999995</v>
      </c>
      <c r="N90" s="44"/>
      <c r="O90" s="44"/>
      <c r="P90" s="44"/>
      <c r="Q90" s="44"/>
    </row>
    <row r="91" spans="1:17" hidden="1" outlineLevel="1" collapsed="1">
      <c r="A91" s="9">
        <v>42979</v>
      </c>
      <c r="B91" s="44">
        <v>1947.98429706</v>
      </c>
      <c r="C91" s="44">
        <f t="shared" ref="C91" si="73">G91+K91</f>
        <v>782.95818787000007</v>
      </c>
      <c r="D91" s="44">
        <f t="shared" ref="D91" si="74">H91+L91</f>
        <v>342.52953739999998</v>
      </c>
      <c r="E91" s="44">
        <f t="shared" ref="E91" si="75">I91+M91</f>
        <v>822.49657178999996</v>
      </c>
      <c r="F91" s="44">
        <v>1308.22340749</v>
      </c>
      <c r="G91" s="44">
        <v>782.93028443000003</v>
      </c>
      <c r="H91" s="44">
        <v>315.72457302999999</v>
      </c>
      <c r="I91" s="44">
        <v>209.56855003000001</v>
      </c>
      <c r="J91" s="44">
        <v>639.76088957000002</v>
      </c>
      <c r="K91" s="44">
        <v>2.7903440000000002E-2</v>
      </c>
      <c r="L91" s="44">
        <v>26.80496437</v>
      </c>
      <c r="M91" s="44">
        <v>612.92802175999998</v>
      </c>
      <c r="N91" s="44"/>
      <c r="O91" s="44"/>
      <c r="P91" s="44"/>
      <c r="Q91" s="44"/>
    </row>
    <row r="92" spans="1:17" hidden="1" outlineLevel="1" collapsed="1">
      <c r="A92" s="9">
        <v>43009</v>
      </c>
      <c r="B92" s="44">
        <v>1982.8905870999999</v>
      </c>
      <c r="C92" s="44">
        <f t="shared" ref="C92" si="76">G92+K92</f>
        <v>819.32227985999998</v>
      </c>
      <c r="D92" s="44">
        <f t="shared" ref="D92" si="77">H92+L92</f>
        <v>341.83939107000003</v>
      </c>
      <c r="E92" s="44">
        <f t="shared" ref="E92" si="78">I92+M92</f>
        <v>821.72891617000005</v>
      </c>
      <c r="F92" s="44">
        <v>1342.1537414100001</v>
      </c>
      <c r="G92" s="44">
        <v>819.29381576000003</v>
      </c>
      <c r="H92" s="44">
        <v>314.75444363000003</v>
      </c>
      <c r="I92" s="44">
        <v>208.10548202000001</v>
      </c>
      <c r="J92" s="44">
        <v>640.73684569</v>
      </c>
      <c r="K92" s="44">
        <v>2.8464099999999999E-2</v>
      </c>
      <c r="L92" s="44">
        <v>27.084947440000001</v>
      </c>
      <c r="M92" s="44">
        <v>613.62343414999998</v>
      </c>
      <c r="N92" s="44"/>
      <c r="O92" s="44"/>
      <c r="P92" s="44"/>
      <c r="Q92" s="44"/>
    </row>
    <row r="93" spans="1:17" hidden="1" outlineLevel="1" collapsed="1">
      <c r="A93" s="9">
        <v>43040</v>
      </c>
      <c r="B93" s="44">
        <v>2014.2799085500001</v>
      </c>
      <c r="C93" s="44">
        <f t="shared" ref="C93" si="79">G93+K93</f>
        <v>842.08115686999997</v>
      </c>
      <c r="D93" s="44">
        <f t="shared" ref="D93" si="80">H93+L93</f>
        <v>348.18804700999999</v>
      </c>
      <c r="E93" s="44">
        <f t="shared" ref="E93" si="81">I93+M93</f>
        <v>824.01070467</v>
      </c>
      <c r="F93" s="44">
        <v>1373.80259505</v>
      </c>
      <c r="G93" s="44">
        <v>842.04637522999997</v>
      </c>
      <c r="H93" s="44">
        <v>321.12086853</v>
      </c>
      <c r="I93" s="44">
        <v>210.63535128999999</v>
      </c>
      <c r="J93" s="44">
        <v>640.47731350000004</v>
      </c>
      <c r="K93" s="44">
        <v>3.4781640000000003E-2</v>
      </c>
      <c r="L93" s="44">
        <v>27.067178479999999</v>
      </c>
      <c r="M93" s="44">
        <v>613.37535337999998</v>
      </c>
      <c r="N93" s="44"/>
      <c r="O93" s="44"/>
      <c r="P93" s="44"/>
      <c r="Q93" s="44"/>
    </row>
    <row r="94" spans="1:17" hidden="1" outlineLevel="1" collapsed="1">
      <c r="A94" s="9">
        <v>43070</v>
      </c>
      <c r="B94" s="44">
        <v>2107.2939193900002</v>
      </c>
      <c r="C94" s="44">
        <f t="shared" ref="C94" si="82">G94+K94</f>
        <v>758.62798548000001</v>
      </c>
      <c r="D94" s="44">
        <f t="shared" ref="D94" si="83">H94+L94</f>
        <v>480.87517793000001</v>
      </c>
      <c r="E94" s="44">
        <f t="shared" ref="E94" si="84">I94+M94</f>
        <v>867.79075598000009</v>
      </c>
      <c r="F94" s="44">
        <v>1416.3789690200001</v>
      </c>
      <c r="G94" s="44">
        <v>758.60276311999996</v>
      </c>
      <c r="H94" s="44">
        <v>445.95976605999999</v>
      </c>
      <c r="I94" s="44">
        <v>211.81643983999999</v>
      </c>
      <c r="J94" s="44">
        <v>690.91495037000004</v>
      </c>
      <c r="K94" s="44">
        <v>2.5222359999999999E-2</v>
      </c>
      <c r="L94" s="44">
        <v>34.91541187</v>
      </c>
      <c r="M94" s="44">
        <v>655.97431614000004</v>
      </c>
      <c r="N94" s="44"/>
      <c r="O94" s="44"/>
      <c r="P94" s="44"/>
      <c r="Q94" s="44"/>
    </row>
    <row r="95" spans="1:17" hidden="1" outlineLevel="1" collapsed="1">
      <c r="A95" s="9">
        <v>43101</v>
      </c>
      <c r="B95" s="44">
        <v>2165.6050291800002</v>
      </c>
      <c r="C95" s="44">
        <f t="shared" ref="C95" si="85">G95+K95</f>
        <v>936.95104760000004</v>
      </c>
      <c r="D95" s="44">
        <f t="shared" ref="D95" si="86">H95+L95</f>
        <v>356.85764442999999</v>
      </c>
      <c r="E95" s="44">
        <f t="shared" ref="E95" si="87">I95+M95</f>
        <v>871.79633715</v>
      </c>
      <c r="F95" s="44">
        <v>1465.70715683</v>
      </c>
      <c r="G95" s="44">
        <v>928.50786526000002</v>
      </c>
      <c r="H95" s="44">
        <v>332.05932620999999</v>
      </c>
      <c r="I95" s="44">
        <v>205.13996535999999</v>
      </c>
      <c r="J95" s="44">
        <v>699.89787234999994</v>
      </c>
      <c r="K95" s="44">
        <v>8.4431823399999999</v>
      </c>
      <c r="L95" s="44">
        <v>24.798318219999999</v>
      </c>
      <c r="M95" s="44">
        <v>666.65637178999998</v>
      </c>
      <c r="N95" s="44"/>
      <c r="O95" s="44"/>
      <c r="P95" s="44"/>
      <c r="Q95" s="44"/>
    </row>
    <row r="96" spans="1:17" hidden="1" outlineLevel="1" collapsed="1">
      <c r="A96" s="9">
        <v>43132</v>
      </c>
      <c r="B96" s="44">
        <v>2149.05656886</v>
      </c>
      <c r="C96" s="44">
        <f t="shared" ref="C96" si="88">G96+K96</f>
        <v>932.57940127000006</v>
      </c>
      <c r="D96" s="44">
        <f t="shared" ref="D96" si="89">H96+L96</f>
        <v>367.28170943000003</v>
      </c>
      <c r="E96" s="44">
        <f t="shared" ref="E96" si="90">I96+M96</f>
        <v>849.19545816000004</v>
      </c>
      <c r="F96" s="44">
        <v>1476.6990217499999</v>
      </c>
      <c r="G96" s="44">
        <v>932.54290285000002</v>
      </c>
      <c r="H96" s="44">
        <v>335.57028078000002</v>
      </c>
      <c r="I96" s="44">
        <v>208.58583812000001</v>
      </c>
      <c r="J96" s="44">
        <v>672.35754711000004</v>
      </c>
      <c r="K96" s="44">
        <v>3.6498419999999997E-2</v>
      </c>
      <c r="L96" s="44">
        <v>31.711428649999998</v>
      </c>
      <c r="M96" s="44">
        <v>640.60962003999998</v>
      </c>
      <c r="N96" s="44"/>
      <c r="O96" s="44"/>
      <c r="P96" s="44"/>
      <c r="Q96" s="44"/>
    </row>
    <row r="97" spans="1:17" hidden="1" outlineLevel="1" collapsed="1">
      <c r="A97" s="9">
        <v>43160</v>
      </c>
      <c r="B97" s="44">
        <v>2180.10380953</v>
      </c>
      <c r="C97" s="44">
        <f t="shared" ref="C97" si="91">G97+K97</f>
        <v>960.50086100999999</v>
      </c>
      <c r="D97" s="44">
        <f t="shared" ref="D97" si="92">H97+L97</f>
        <v>373.49081562999999</v>
      </c>
      <c r="E97" s="44">
        <f t="shared" ref="E97" si="93">I97+M97</f>
        <v>846.11213289</v>
      </c>
      <c r="F97" s="44">
        <v>1512.80535925</v>
      </c>
      <c r="G97" s="44">
        <v>960.46705937000002</v>
      </c>
      <c r="H97" s="44">
        <v>341.90734866999998</v>
      </c>
      <c r="I97" s="44">
        <v>210.43095120999999</v>
      </c>
      <c r="J97" s="44">
        <v>667.29845028</v>
      </c>
      <c r="K97" s="44">
        <v>3.3801640000000001E-2</v>
      </c>
      <c r="L97" s="44">
        <v>31.583466959999999</v>
      </c>
      <c r="M97" s="44">
        <v>635.68118168000001</v>
      </c>
      <c r="N97" s="44"/>
      <c r="O97" s="44"/>
      <c r="P97" s="44"/>
      <c r="Q97" s="44"/>
    </row>
    <row r="98" spans="1:17" hidden="1" outlineLevel="1" collapsed="1">
      <c r="A98" s="9">
        <v>43191</v>
      </c>
      <c r="B98" s="44">
        <v>2192.1012428099998</v>
      </c>
      <c r="C98" s="44">
        <f t="shared" ref="C98" si="94">G98+K98</f>
        <v>973.33125181999992</v>
      </c>
      <c r="D98" s="44">
        <f t="shared" ref="D98" si="95">H98+L98</f>
        <v>377.95943581</v>
      </c>
      <c r="E98" s="44">
        <f t="shared" ref="E98" si="96">I98+M98</f>
        <v>840.81055517999994</v>
      </c>
      <c r="F98" s="44">
        <v>1533.36895213</v>
      </c>
      <c r="G98" s="44">
        <v>973.29880490999994</v>
      </c>
      <c r="H98" s="44">
        <v>346.64026443</v>
      </c>
      <c r="I98" s="44">
        <v>213.42988278999999</v>
      </c>
      <c r="J98" s="44">
        <v>658.73229068000001</v>
      </c>
      <c r="K98" s="44">
        <v>3.2446910000000002E-2</v>
      </c>
      <c r="L98" s="44">
        <v>31.31917138</v>
      </c>
      <c r="M98" s="44">
        <v>627.38067238999997</v>
      </c>
      <c r="N98" s="44"/>
      <c r="O98" s="44"/>
      <c r="P98" s="44"/>
      <c r="Q98" s="44"/>
    </row>
    <row r="99" spans="1:17" hidden="1" outlineLevel="1" collapsed="1">
      <c r="A99" s="9">
        <v>43221</v>
      </c>
      <c r="B99" s="44">
        <v>2236.0442677999999</v>
      </c>
      <c r="C99" s="44">
        <f t="shared" ref="C99" si="97">G99+K99</f>
        <v>1010.7962531600001</v>
      </c>
      <c r="D99" s="44">
        <f t="shared" ref="D99" si="98">H99+L99</f>
        <v>407.43233717000004</v>
      </c>
      <c r="E99" s="44">
        <f t="shared" ref="E99" si="99">I99+M99</f>
        <v>817.81567747000008</v>
      </c>
      <c r="F99" s="44">
        <v>1601.35217954</v>
      </c>
      <c r="G99" s="44">
        <v>1010.76938886</v>
      </c>
      <c r="H99" s="44">
        <v>376.22535850000003</v>
      </c>
      <c r="I99" s="44">
        <v>214.35743217999999</v>
      </c>
      <c r="J99" s="44">
        <v>634.69208825999999</v>
      </c>
      <c r="K99" s="44">
        <v>2.6864300000000001E-2</v>
      </c>
      <c r="L99" s="44">
        <v>31.206978670000002</v>
      </c>
      <c r="M99" s="44">
        <v>603.45824529000004</v>
      </c>
      <c r="N99" s="44"/>
      <c r="O99" s="44"/>
      <c r="P99" s="44"/>
      <c r="Q99" s="44"/>
    </row>
    <row r="100" spans="1:17" hidden="1" outlineLevel="1" collapsed="1">
      <c r="A100" s="9">
        <v>43252</v>
      </c>
      <c r="B100" s="44">
        <v>2232.6647096299998</v>
      </c>
      <c r="C100" s="44">
        <f t="shared" ref="C100" si="100">G100+K100</f>
        <v>1009.27615027</v>
      </c>
      <c r="D100" s="44">
        <f t="shared" ref="D100" si="101">H100+L100</f>
        <v>407.91130006000003</v>
      </c>
      <c r="E100" s="44">
        <f t="shared" ref="E100" si="102">I100+M100</f>
        <v>815.47725930000001</v>
      </c>
      <c r="F100" s="44">
        <v>1600.5978281099999</v>
      </c>
      <c r="G100" s="44">
        <v>1009.2497218</v>
      </c>
      <c r="H100" s="44">
        <v>376.47097129000002</v>
      </c>
      <c r="I100" s="44">
        <v>214.87713502</v>
      </c>
      <c r="J100" s="44">
        <v>632.06688152000004</v>
      </c>
      <c r="K100" s="44">
        <v>2.6428469999999999E-2</v>
      </c>
      <c r="L100" s="44">
        <v>31.440328770000001</v>
      </c>
      <c r="M100" s="44">
        <v>600.60012428000005</v>
      </c>
      <c r="N100" s="44"/>
      <c r="O100" s="44"/>
      <c r="P100" s="44"/>
      <c r="Q100" s="44"/>
    </row>
    <row r="101" spans="1:17" hidden="1" outlineLevel="1" collapsed="1">
      <c r="A101" s="9">
        <v>43282</v>
      </c>
      <c r="B101" s="44">
        <v>2313.4123537800001</v>
      </c>
      <c r="C101" s="44">
        <f t="shared" ref="C101" si="103">G101+K101</f>
        <v>1050.4964594</v>
      </c>
      <c r="D101" s="44">
        <f t="shared" ref="D101" si="104">H101+L101</f>
        <v>428.56789859000003</v>
      </c>
      <c r="E101" s="44">
        <f t="shared" ref="E101" si="105">I101+M101</f>
        <v>834.34799578999991</v>
      </c>
      <c r="F101" s="44">
        <v>1665.1966277199999</v>
      </c>
      <c r="G101" s="44">
        <v>1050.4669148</v>
      </c>
      <c r="H101" s="44">
        <v>396.26382193000001</v>
      </c>
      <c r="I101" s="44">
        <v>218.46589098999999</v>
      </c>
      <c r="J101" s="44">
        <v>648.21572605999995</v>
      </c>
      <c r="K101" s="44">
        <v>2.9544600000000001E-2</v>
      </c>
      <c r="L101" s="44">
        <v>32.30407666</v>
      </c>
      <c r="M101" s="44">
        <v>615.88210479999998</v>
      </c>
      <c r="N101" s="44"/>
      <c r="O101" s="44"/>
      <c r="P101" s="44"/>
      <c r="Q101" s="44"/>
    </row>
    <row r="102" spans="1:17" hidden="1" outlineLevel="1" collapsed="1">
      <c r="A102" s="9">
        <v>43313</v>
      </c>
      <c r="B102" s="44">
        <v>2469.0554959900001</v>
      </c>
      <c r="C102" s="44">
        <f t="shared" ref="C102" si="106">G102+K102</f>
        <v>1104.6760550000001</v>
      </c>
      <c r="D102" s="44">
        <f t="shared" ref="D102" si="107">H102+L102</f>
        <v>451.05423968000002</v>
      </c>
      <c r="E102" s="44">
        <f t="shared" ref="E102" si="108">I102+M102</f>
        <v>913.32520131000001</v>
      </c>
      <c r="F102" s="44">
        <v>1742.8765724100001</v>
      </c>
      <c r="G102" s="44">
        <v>1104.6448824700001</v>
      </c>
      <c r="H102" s="44">
        <v>414.49873299000001</v>
      </c>
      <c r="I102" s="44">
        <v>223.73295694999999</v>
      </c>
      <c r="J102" s="44">
        <v>726.17892357999995</v>
      </c>
      <c r="K102" s="44">
        <v>3.117253E-2</v>
      </c>
      <c r="L102" s="44">
        <v>36.555506690000001</v>
      </c>
      <c r="M102" s="44">
        <v>689.59224436</v>
      </c>
      <c r="N102" s="44"/>
      <c r="O102" s="44"/>
      <c r="P102" s="44"/>
      <c r="Q102" s="44"/>
    </row>
    <row r="103" spans="1:17" hidden="1" outlineLevel="1" collapsed="1">
      <c r="A103" s="9">
        <v>43344</v>
      </c>
      <c r="B103" s="44">
        <v>2495.1468034899999</v>
      </c>
      <c r="C103" s="44">
        <f t="shared" ref="C103" si="109">G103+K103</f>
        <v>1117.0266938799998</v>
      </c>
      <c r="D103" s="44">
        <f t="shared" ref="D103" si="110">H103+L103</f>
        <v>460.88483640999999</v>
      </c>
      <c r="E103" s="44">
        <f t="shared" ref="E103" si="111">I103+M103</f>
        <v>917.23527320000005</v>
      </c>
      <c r="F103" s="44">
        <v>1767.5333468700001</v>
      </c>
      <c r="G103" s="44">
        <v>1116.9970143999999</v>
      </c>
      <c r="H103" s="44">
        <v>424.11998944999999</v>
      </c>
      <c r="I103" s="44">
        <v>226.41634302</v>
      </c>
      <c r="J103" s="44">
        <v>727.61345661999997</v>
      </c>
      <c r="K103" s="44">
        <v>2.9679480000000001E-2</v>
      </c>
      <c r="L103" s="44">
        <v>36.76484696</v>
      </c>
      <c r="M103" s="44">
        <v>690.81893018000005</v>
      </c>
      <c r="N103" s="44"/>
      <c r="O103" s="44"/>
      <c r="P103" s="44"/>
      <c r="Q103" s="44"/>
    </row>
    <row r="104" spans="1:17" hidden="1" outlineLevel="1" collapsed="1">
      <c r="A104" s="9">
        <v>43374</v>
      </c>
      <c r="B104" s="44">
        <v>2530.0237811900001</v>
      </c>
      <c r="C104" s="44">
        <f t="shared" ref="C104" si="112">G104+K104</f>
        <v>1148.2734880800001</v>
      </c>
      <c r="D104" s="44">
        <f t="shared" ref="D104" si="113">H104+L104</f>
        <v>475.59924391999999</v>
      </c>
      <c r="E104" s="44">
        <f t="shared" ref="E104" si="114">I104+M104</f>
        <v>906.15104918999998</v>
      </c>
      <c r="F104" s="44">
        <v>1813.52502344</v>
      </c>
      <c r="G104" s="44">
        <v>1148.24035656</v>
      </c>
      <c r="H104" s="44">
        <v>439.08241239</v>
      </c>
      <c r="I104" s="44">
        <v>226.20225449</v>
      </c>
      <c r="J104" s="44">
        <v>716.49875774999998</v>
      </c>
      <c r="K104" s="44">
        <v>3.3131519999999998E-2</v>
      </c>
      <c r="L104" s="44">
        <v>36.516831529999997</v>
      </c>
      <c r="M104" s="44">
        <v>679.94879470000001</v>
      </c>
      <c r="N104" s="44"/>
      <c r="O104" s="44"/>
      <c r="P104" s="44"/>
      <c r="Q104" s="44"/>
    </row>
    <row r="105" spans="1:17" hidden="1" outlineLevel="1" collapsed="1">
      <c r="A105" s="9">
        <v>43405</v>
      </c>
      <c r="B105" s="44">
        <v>2561.9214969899999</v>
      </c>
      <c r="C105" s="44">
        <f t="shared" ref="C105" si="115">G105+K105</f>
        <v>1162.40173665</v>
      </c>
      <c r="D105" s="44">
        <f t="shared" ref="D105" si="116">H105+L105</f>
        <v>482.8039607</v>
      </c>
      <c r="E105" s="44">
        <f t="shared" ref="E105" si="117">I105+M105</f>
        <v>916.71579964</v>
      </c>
      <c r="F105" s="44">
        <v>1837.6881278000001</v>
      </c>
      <c r="G105" s="44">
        <v>1162.36923796</v>
      </c>
      <c r="H105" s="44">
        <v>445.80001822000003</v>
      </c>
      <c r="I105" s="44">
        <v>229.51887162</v>
      </c>
      <c r="J105" s="44">
        <v>724.23336918999996</v>
      </c>
      <c r="K105" s="44">
        <v>3.2498689999999997E-2</v>
      </c>
      <c r="L105" s="44">
        <v>37.003942479999999</v>
      </c>
      <c r="M105" s="44">
        <v>687.19692801999997</v>
      </c>
      <c r="N105" s="44"/>
      <c r="O105" s="44"/>
      <c r="P105" s="44"/>
      <c r="Q105" s="44"/>
    </row>
    <row r="106" spans="1:17" hidden="1" outlineLevel="1" collapsed="1">
      <c r="A106" s="9">
        <v>43435</v>
      </c>
      <c r="B106" s="44">
        <v>2480.8020109399999</v>
      </c>
      <c r="C106" s="44">
        <f t="shared" ref="C106" si="118">G106+K106</f>
        <v>1150.53937053</v>
      </c>
      <c r="D106" s="44">
        <f t="shared" ref="D106" si="119">H106+L106</f>
        <v>475.80669260000002</v>
      </c>
      <c r="E106" s="44">
        <f t="shared" ref="E106" si="120">I106+M106</f>
        <v>854.45594781</v>
      </c>
      <c r="F106" s="44">
        <v>1820.9154593999999</v>
      </c>
      <c r="G106" s="44">
        <v>1150.50875832</v>
      </c>
      <c r="H106" s="44">
        <v>439.88493896</v>
      </c>
      <c r="I106" s="44">
        <v>230.52176212000001</v>
      </c>
      <c r="J106" s="44">
        <v>659.88655154000003</v>
      </c>
      <c r="K106" s="44">
        <v>3.0612210000000001E-2</v>
      </c>
      <c r="L106" s="44">
        <v>35.921753639999999</v>
      </c>
      <c r="M106" s="44">
        <v>623.93418569000005</v>
      </c>
      <c r="N106" s="44"/>
      <c r="O106" s="44"/>
      <c r="P106" s="44"/>
      <c r="Q106" s="44"/>
    </row>
    <row r="107" spans="1:17" hidden="1" outlineLevel="1" collapsed="1">
      <c r="A107" s="9">
        <v>43466</v>
      </c>
      <c r="B107" s="44">
        <v>2524.6874822099999</v>
      </c>
      <c r="C107" s="44">
        <f t="shared" ref="C107" si="121">G107+K107</f>
        <v>1182.95906593</v>
      </c>
      <c r="D107" s="44">
        <f t="shared" ref="D107" si="122">H107+L107</f>
        <v>502.20849726</v>
      </c>
      <c r="E107" s="44">
        <f t="shared" ref="E107" si="123">I107+M107</f>
        <v>849.20831759999999</v>
      </c>
      <c r="F107" s="44">
        <v>1885.7848012300001</v>
      </c>
      <c r="G107" s="44">
        <v>1182.9193739</v>
      </c>
      <c r="H107" s="44">
        <v>466.89994753000002</v>
      </c>
      <c r="I107" s="44">
        <v>235.9654798</v>
      </c>
      <c r="J107" s="44">
        <v>648.59107956000003</v>
      </c>
      <c r="K107" s="44">
        <v>3.9692030000000003E-2</v>
      </c>
      <c r="L107" s="44">
        <v>35.308549730000003</v>
      </c>
      <c r="M107" s="44">
        <v>613.24283779999996</v>
      </c>
      <c r="N107" s="44"/>
      <c r="O107" s="44"/>
      <c r="P107" s="44"/>
      <c r="Q107" s="44"/>
    </row>
    <row r="108" spans="1:17" hidden="1" outlineLevel="1" collapsed="1">
      <c r="A108" s="9">
        <v>43497</v>
      </c>
      <c r="B108" s="44">
        <v>2534.3758807899999</v>
      </c>
      <c r="C108" s="44">
        <f t="shared" ref="C108" si="124">G108+K108</f>
        <v>1182.95906593</v>
      </c>
      <c r="D108" s="44">
        <f t="shared" ref="D108" si="125">H108+L108</f>
        <v>502.20849726</v>
      </c>
      <c r="E108" s="44">
        <f t="shared" ref="E108" si="126">I108+M108</f>
        <v>849.20831759999999</v>
      </c>
      <c r="F108" s="44">
        <v>1885.7848012300001</v>
      </c>
      <c r="G108" s="44">
        <v>1182.9193739</v>
      </c>
      <c r="H108" s="44">
        <v>466.89994753000002</v>
      </c>
      <c r="I108" s="44">
        <v>235.9654798</v>
      </c>
      <c r="J108" s="44">
        <v>648.59107956000003</v>
      </c>
      <c r="K108" s="44">
        <v>3.9692030000000003E-2</v>
      </c>
      <c r="L108" s="44">
        <v>35.308549730000003</v>
      </c>
      <c r="M108" s="44">
        <v>613.24283779999996</v>
      </c>
      <c r="N108" s="44"/>
      <c r="O108" s="44"/>
      <c r="P108" s="44"/>
      <c r="Q108" s="44"/>
    </row>
    <row r="109" spans="1:17" hidden="1" outlineLevel="1" collapsed="1">
      <c r="A109" s="9">
        <v>43525</v>
      </c>
      <c r="B109" s="44">
        <v>2596.7295736900001</v>
      </c>
      <c r="C109" s="44">
        <f t="shared" ref="C109" si="127">G109+K109</f>
        <v>1260.39012</v>
      </c>
      <c r="D109" s="44">
        <f t="shared" ref="D109" si="128">H109+L109</f>
        <v>505.16693533</v>
      </c>
      <c r="E109" s="44">
        <f t="shared" ref="E109" si="129">I109+M109</f>
        <v>831.17251836000003</v>
      </c>
      <c r="F109" s="44">
        <v>1939.26742322</v>
      </c>
      <c r="G109" s="44">
        <v>1241.8991751000001</v>
      </c>
      <c r="H109" s="44">
        <v>469.41551207999998</v>
      </c>
      <c r="I109" s="44">
        <v>227.95273603999999</v>
      </c>
      <c r="J109" s="44">
        <v>657.46215046999998</v>
      </c>
      <c r="K109" s="44">
        <v>18.490944899999999</v>
      </c>
      <c r="L109" s="44">
        <v>35.751423250000002</v>
      </c>
      <c r="M109" s="44">
        <v>603.21978232000004</v>
      </c>
      <c r="N109" s="44"/>
      <c r="O109" s="44"/>
      <c r="P109" s="44"/>
      <c r="Q109" s="44"/>
    </row>
    <row r="110" spans="1:17" hidden="1" outlineLevel="1" collapsed="1">
      <c r="A110" s="9">
        <v>43556</v>
      </c>
      <c r="B110" s="44">
        <v>2574.72609577</v>
      </c>
      <c r="C110" s="44">
        <f t="shared" ref="C110" si="130">G110+K110</f>
        <v>1210.3089996200001</v>
      </c>
      <c r="D110" s="44">
        <f t="shared" ref="D110" si="131">H110+L110</f>
        <v>534.03199109000002</v>
      </c>
      <c r="E110" s="44">
        <f t="shared" ref="E110" si="132">I110+M110</f>
        <v>830.38510506</v>
      </c>
      <c r="F110" s="44">
        <v>1959.8711312299999</v>
      </c>
      <c r="G110" s="44">
        <v>1210.2840087300001</v>
      </c>
      <c r="H110" s="44">
        <v>504.98664711999999</v>
      </c>
      <c r="I110" s="44">
        <v>244.60047538000001</v>
      </c>
      <c r="J110" s="44">
        <v>614.85496453999997</v>
      </c>
      <c r="K110" s="44">
        <v>2.4990890000000002E-2</v>
      </c>
      <c r="L110" s="44">
        <v>29.045343970000001</v>
      </c>
      <c r="M110" s="44">
        <v>585.78462967999997</v>
      </c>
      <c r="N110" s="44"/>
      <c r="O110" s="44"/>
      <c r="P110" s="44"/>
      <c r="Q110" s="44"/>
    </row>
    <row r="111" spans="1:17" hidden="1" outlineLevel="1" collapsed="1">
      <c r="A111" s="9">
        <v>43586</v>
      </c>
      <c r="B111" s="44">
        <v>2617.7887842099999</v>
      </c>
      <c r="C111" s="44">
        <f t="shared" ref="C111" si="133">G111+K111</f>
        <v>1247.2645184</v>
      </c>
      <c r="D111" s="44">
        <f t="shared" ref="D111" si="134">H111+L111</f>
        <v>555.67713183000001</v>
      </c>
      <c r="E111" s="44">
        <f t="shared" ref="E111" si="135">I111+M111</f>
        <v>814.84713397999997</v>
      </c>
      <c r="F111" s="44">
        <v>2023.68056516</v>
      </c>
      <c r="G111" s="44">
        <v>1247.2372400100001</v>
      </c>
      <c r="H111" s="44">
        <v>528.79207843999995</v>
      </c>
      <c r="I111" s="44">
        <v>247.65124671000001</v>
      </c>
      <c r="J111" s="44">
        <v>594.10821905</v>
      </c>
      <c r="K111" s="44">
        <v>2.727839E-2</v>
      </c>
      <c r="L111" s="44">
        <v>26.885053389999999</v>
      </c>
      <c r="M111" s="44">
        <v>567.19588726999996</v>
      </c>
      <c r="N111" s="44"/>
      <c r="O111" s="44"/>
      <c r="P111" s="44"/>
      <c r="Q111" s="44"/>
    </row>
    <row r="112" spans="1:17" hidden="1" outlineLevel="1" collapsed="1">
      <c r="A112" s="9">
        <v>43617</v>
      </c>
      <c r="B112" s="44">
        <v>2151.7552315200001</v>
      </c>
      <c r="C112" s="44">
        <f t="shared" ref="C112" si="136">G112+K112</f>
        <v>1263.9529064399999</v>
      </c>
      <c r="D112" s="44">
        <f t="shared" ref="D112" si="137">H112+L112</f>
        <v>534.04016163999995</v>
      </c>
      <c r="E112" s="44">
        <f t="shared" ref="E112" si="138">I112+M112</f>
        <v>353.76216343999999</v>
      </c>
      <c r="F112" s="44">
        <v>2001.7328379999999</v>
      </c>
      <c r="G112" s="44">
        <v>1263.9284169299999</v>
      </c>
      <c r="H112" s="44">
        <v>513.55171476999999</v>
      </c>
      <c r="I112" s="44">
        <v>224.2527063</v>
      </c>
      <c r="J112" s="44">
        <v>150.02239352000001</v>
      </c>
      <c r="K112" s="44">
        <v>2.4489509999999999E-2</v>
      </c>
      <c r="L112" s="44">
        <v>20.488446870000001</v>
      </c>
      <c r="M112" s="44">
        <v>129.50945713999999</v>
      </c>
      <c r="N112" s="44"/>
      <c r="O112" s="44"/>
      <c r="P112" s="44"/>
      <c r="Q112" s="44"/>
    </row>
    <row r="113" spans="1:17" hidden="1" outlineLevel="1" collapsed="1">
      <c r="A113" s="9">
        <v>43647</v>
      </c>
      <c r="B113" s="44">
        <v>2141.9383996800002</v>
      </c>
      <c r="C113" s="44">
        <f t="shared" ref="C113" si="139">G113+K113</f>
        <v>1245.2171632699999</v>
      </c>
      <c r="D113" s="44">
        <f t="shared" ref="D113" si="140">H113+L113</f>
        <v>547.45838782999999</v>
      </c>
      <c r="E113" s="44">
        <f t="shared" ref="E113" si="141">I113+M113</f>
        <v>349.26284857999997</v>
      </c>
      <c r="F113" s="44">
        <v>2007.0494772300001</v>
      </c>
      <c r="G113" s="44">
        <v>1245.19296788</v>
      </c>
      <c r="H113" s="44">
        <v>533.14089764000005</v>
      </c>
      <c r="I113" s="44">
        <v>228.71561170999999</v>
      </c>
      <c r="J113" s="44">
        <v>134.88892245</v>
      </c>
      <c r="K113" s="44">
        <v>2.4195390000000001E-2</v>
      </c>
      <c r="L113" s="44">
        <v>14.317490189999999</v>
      </c>
      <c r="M113" s="44">
        <v>120.54723687000001</v>
      </c>
      <c r="N113" s="44"/>
      <c r="O113" s="44"/>
      <c r="P113" s="44"/>
      <c r="Q113" s="44"/>
    </row>
    <row r="114" spans="1:17" hidden="1" outlineLevel="1" collapsed="1">
      <c r="A114" s="9">
        <v>43678</v>
      </c>
      <c r="B114" s="44">
        <v>2205.4919176799999</v>
      </c>
      <c r="C114" s="44">
        <f t="shared" ref="C114" si="142">G114+K114</f>
        <v>1263.1400584099999</v>
      </c>
      <c r="D114" s="44">
        <f t="shared" ref="D114" si="143">H114+L114</f>
        <v>585.40614806000008</v>
      </c>
      <c r="E114" s="44">
        <f t="shared" ref="E114" si="144">I114+M114</f>
        <v>356.94571121000001</v>
      </c>
      <c r="F114" s="44">
        <v>2069.6636286900002</v>
      </c>
      <c r="G114" s="44">
        <v>1263.0985318</v>
      </c>
      <c r="H114" s="44">
        <v>571.17488745000003</v>
      </c>
      <c r="I114" s="44">
        <v>235.39020944000001</v>
      </c>
      <c r="J114" s="44">
        <v>135.82828899</v>
      </c>
      <c r="K114" s="44">
        <v>4.1526609999999999E-2</v>
      </c>
      <c r="L114" s="44">
        <v>14.23126061</v>
      </c>
      <c r="M114" s="44">
        <v>121.55550177000001</v>
      </c>
      <c r="N114" s="44"/>
      <c r="O114" s="44"/>
      <c r="P114" s="44"/>
      <c r="Q114" s="44"/>
    </row>
    <row r="115" spans="1:17" hidden="1" outlineLevel="1" collapsed="1">
      <c r="A115" s="9">
        <v>43709</v>
      </c>
      <c r="B115" s="44">
        <v>2226.3586602199998</v>
      </c>
      <c r="C115" s="44">
        <f t="shared" ref="C115" si="145">G115+K115</f>
        <v>1273.4205175100001</v>
      </c>
      <c r="D115" s="44">
        <f t="shared" ref="D115" si="146">H115+L115</f>
        <v>595.93557694000003</v>
      </c>
      <c r="E115" s="44">
        <f t="shared" ref="E115" si="147">I115+M115</f>
        <v>357.00256577000005</v>
      </c>
      <c r="F115" s="44">
        <v>2096.5656326399999</v>
      </c>
      <c r="G115" s="44">
        <v>1273.22121128</v>
      </c>
      <c r="H115" s="44">
        <v>582.39109610000003</v>
      </c>
      <c r="I115" s="44">
        <v>240.95332526000001</v>
      </c>
      <c r="J115" s="44">
        <v>129.79302758</v>
      </c>
      <c r="K115" s="44">
        <v>0.19930623</v>
      </c>
      <c r="L115" s="44">
        <v>13.54448084</v>
      </c>
      <c r="M115" s="44">
        <v>116.04924051</v>
      </c>
      <c r="N115" s="44"/>
      <c r="O115" s="44"/>
      <c r="P115" s="44"/>
      <c r="Q115" s="44"/>
    </row>
    <row r="116" spans="1:17" hidden="1" outlineLevel="1" collapsed="1">
      <c r="A116" s="9">
        <v>43739</v>
      </c>
      <c r="B116" s="44">
        <v>2263.1699440699999</v>
      </c>
      <c r="C116" s="44">
        <f t="shared" ref="C116" si="148">G116+K116</f>
        <v>1288.31341815</v>
      </c>
      <c r="D116" s="44">
        <f t="shared" ref="D116" si="149">H116+L116</f>
        <v>611.20652619999998</v>
      </c>
      <c r="E116" s="44">
        <f t="shared" ref="E116" si="150">I116+M116</f>
        <v>363.64999971999998</v>
      </c>
      <c r="F116" s="44">
        <v>2131.6221086</v>
      </c>
      <c r="G116" s="44">
        <v>1288.1021038599999</v>
      </c>
      <c r="H116" s="44">
        <v>593.64863437999998</v>
      </c>
      <c r="I116" s="44">
        <v>249.87137035999999</v>
      </c>
      <c r="J116" s="44">
        <v>131.54783547</v>
      </c>
      <c r="K116" s="44">
        <v>0.21131428999999999</v>
      </c>
      <c r="L116" s="44">
        <v>17.557891819999998</v>
      </c>
      <c r="M116" s="44">
        <v>113.77862936</v>
      </c>
      <c r="N116" s="44"/>
      <c r="O116" s="44"/>
      <c r="P116" s="44"/>
      <c r="Q116" s="44"/>
    </row>
    <row r="117" spans="1:17" hidden="1" outlineLevel="1" collapsed="1">
      <c r="A117" s="9">
        <v>43770</v>
      </c>
      <c r="B117" s="44">
        <v>2272.4427739399998</v>
      </c>
      <c r="C117" s="44">
        <f t="shared" ref="C117" si="151">G117+K117</f>
        <v>1291.88236766</v>
      </c>
      <c r="D117" s="44">
        <f t="shared" ref="D117" si="152">H117+L117</f>
        <v>617.66328512000007</v>
      </c>
      <c r="E117" s="44">
        <f t="shared" ref="E117" si="153">I117+M117</f>
        <v>362.89712115999998</v>
      </c>
      <c r="F117" s="44">
        <v>2147.7249997700001</v>
      </c>
      <c r="G117" s="44">
        <v>1291.6794435500001</v>
      </c>
      <c r="H117" s="44">
        <v>600.80780317000006</v>
      </c>
      <c r="I117" s="44">
        <v>255.23775305000001</v>
      </c>
      <c r="J117" s="44">
        <v>124.71777417</v>
      </c>
      <c r="K117" s="44">
        <v>0.20292410999999999</v>
      </c>
      <c r="L117" s="44">
        <v>16.855481950000001</v>
      </c>
      <c r="M117" s="44">
        <v>107.65936811</v>
      </c>
      <c r="N117" s="44"/>
      <c r="O117" s="44"/>
      <c r="P117" s="44"/>
      <c r="Q117" s="44"/>
    </row>
    <row r="118" spans="1:17" hidden="1" outlineLevel="1" collapsed="1">
      <c r="A118" s="9">
        <v>43800</v>
      </c>
      <c r="B118" s="44">
        <v>2270.5206096799998</v>
      </c>
      <c r="C118" s="44">
        <f t="shared" ref="C118" si="154">G118+K118</f>
        <v>1290.45266363</v>
      </c>
      <c r="D118" s="44">
        <f t="shared" ref="D118" si="155">H118+L118</f>
        <v>621.28323043</v>
      </c>
      <c r="E118" s="44">
        <f t="shared" ref="E118" si="156">I118+M118</f>
        <v>358.78471561999999</v>
      </c>
      <c r="F118" s="44">
        <v>2154.8491624899998</v>
      </c>
      <c r="G118" s="44">
        <v>1290.2470059299999</v>
      </c>
      <c r="H118" s="44">
        <v>604.63264475000005</v>
      </c>
      <c r="I118" s="44">
        <v>259.96951180999997</v>
      </c>
      <c r="J118" s="44">
        <v>115.67144718999999</v>
      </c>
      <c r="K118" s="44">
        <v>0.2056577</v>
      </c>
      <c r="L118" s="44">
        <v>16.650585679999999</v>
      </c>
      <c r="M118" s="44">
        <v>98.81520381</v>
      </c>
      <c r="N118" s="44"/>
      <c r="O118" s="44"/>
      <c r="P118" s="44"/>
      <c r="Q118" s="44"/>
    </row>
    <row r="119" spans="1:17" hidden="1" outlineLevel="1" collapsed="1">
      <c r="A119" s="9">
        <v>43831</v>
      </c>
      <c r="B119" s="44">
        <v>2317.4246785700002</v>
      </c>
      <c r="C119" s="44">
        <f t="shared" ref="C119" si="157">G119+K119</f>
        <v>1315.4956400000001</v>
      </c>
      <c r="D119" s="44">
        <f t="shared" ref="D119" si="158">H119+L119</f>
        <v>633.81481879</v>
      </c>
      <c r="E119" s="44">
        <f t="shared" ref="E119" si="159">I119+M119</f>
        <v>368.11421977999998</v>
      </c>
      <c r="F119" s="44">
        <v>2195.9662843199999</v>
      </c>
      <c r="G119" s="44">
        <v>1315.2816797</v>
      </c>
      <c r="H119" s="44">
        <v>616.33468381</v>
      </c>
      <c r="I119" s="44">
        <v>264.34992081000001</v>
      </c>
      <c r="J119" s="44">
        <v>121.45839425</v>
      </c>
      <c r="K119" s="44">
        <v>0.21396029999999999</v>
      </c>
      <c r="L119" s="44">
        <v>17.480134979999999</v>
      </c>
      <c r="M119" s="44">
        <v>103.76429897</v>
      </c>
      <c r="N119" s="44"/>
      <c r="O119" s="44"/>
      <c r="P119" s="44"/>
      <c r="Q119" s="44"/>
    </row>
    <row r="120" spans="1:17" hidden="1" outlineLevel="1" collapsed="1">
      <c r="A120" s="9">
        <v>43862</v>
      </c>
      <c r="B120" s="44">
        <v>2351.0849352300002</v>
      </c>
      <c r="C120" s="44">
        <f t="shared" ref="C120" si="160">G120+K120</f>
        <v>1330.3141933300001</v>
      </c>
      <c r="D120" s="44">
        <f t="shared" ref="D120" si="161">H120+L120</f>
        <v>651.41689280000003</v>
      </c>
      <c r="E120" s="44">
        <f t="shared" ref="E120" si="162">I120+M120</f>
        <v>369.35384910000005</v>
      </c>
      <c r="F120" s="44">
        <v>2231.4049510300001</v>
      </c>
      <c r="G120" s="44">
        <v>1330.10447574</v>
      </c>
      <c r="H120" s="44">
        <v>634.20726333000005</v>
      </c>
      <c r="I120" s="44">
        <v>267.09321196000002</v>
      </c>
      <c r="J120" s="44">
        <v>119.67998420000001</v>
      </c>
      <c r="K120" s="44">
        <v>0.20971759000000001</v>
      </c>
      <c r="L120" s="44">
        <v>17.209629469999999</v>
      </c>
      <c r="M120" s="44">
        <v>102.26063714</v>
      </c>
      <c r="N120" s="44"/>
      <c r="O120" s="44"/>
      <c r="P120" s="44"/>
      <c r="Q120" s="44"/>
    </row>
    <row r="121" spans="1:17" hidden="1" outlineLevel="1" collapsed="1">
      <c r="A121" s="9">
        <v>43891</v>
      </c>
      <c r="B121" s="44">
        <v>2392.95291542</v>
      </c>
      <c r="C121" s="44">
        <f t="shared" ref="C121" si="163">G121+K121</f>
        <v>1348.1292443999998</v>
      </c>
      <c r="D121" s="44">
        <f t="shared" ref="D121" si="164">H121+L121</f>
        <v>665.29220533</v>
      </c>
      <c r="E121" s="44">
        <f t="shared" ref="E121" si="165">I121+M121</f>
        <v>379.53146569</v>
      </c>
      <c r="F121" s="44">
        <v>2259.5092123899999</v>
      </c>
      <c r="G121" s="44">
        <v>1347.8877312699999</v>
      </c>
      <c r="H121" s="44">
        <v>645.60708144</v>
      </c>
      <c r="I121" s="44">
        <v>266.01439968</v>
      </c>
      <c r="J121" s="44">
        <v>133.44370302999999</v>
      </c>
      <c r="K121" s="44">
        <v>0.24151312999999999</v>
      </c>
      <c r="L121" s="44">
        <v>19.68512389</v>
      </c>
      <c r="M121" s="44">
        <v>113.51706600999999</v>
      </c>
      <c r="N121" s="44"/>
      <c r="O121" s="44"/>
      <c r="P121" s="44"/>
      <c r="Q121" s="44"/>
    </row>
    <row r="122" spans="1:17" hidden="1" outlineLevel="1" collapsed="1">
      <c r="A122" s="9">
        <v>43922</v>
      </c>
      <c r="B122" s="44">
        <v>2304.06849496</v>
      </c>
      <c r="C122" s="44">
        <f t="shared" ref="C122" si="166">G122+K122</f>
        <v>1275.08638913</v>
      </c>
      <c r="D122" s="44">
        <f t="shared" ref="D122" si="167">H122+L122</f>
        <v>644.05198730000006</v>
      </c>
      <c r="E122" s="44">
        <f t="shared" ref="E122" si="168">I122+M122</f>
        <v>384.93011853000002</v>
      </c>
      <c r="F122" s="44">
        <v>2176.3541490500002</v>
      </c>
      <c r="G122" s="44">
        <v>1274.85362882</v>
      </c>
      <c r="H122" s="44">
        <v>625.19177191000006</v>
      </c>
      <c r="I122" s="44">
        <v>276.30874832000001</v>
      </c>
      <c r="J122" s="44">
        <v>127.71434591000001</v>
      </c>
      <c r="K122" s="44">
        <v>0.23276031</v>
      </c>
      <c r="L122" s="44">
        <v>18.86021539</v>
      </c>
      <c r="M122" s="44">
        <v>108.62137020999999</v>
      </c>
      <c r="N122" s="44"/>
      <c r="O122" s="44"/>
      <c r="P122" s="44"/>
      <c r="Q122" s="44"/>
    </row>
    <row r="123" spans="1:17" hidden="1" outlineLevel="1" collapsed="1">
      <c r="A123" s="9">
        <v>43952</v>
      </c>
      <c r="B123" s="44">
        <v>2303.6023610100001</v>
      </c>
      <c r="C123" s="44">
        <f t="shared" ref="C123" si="169">G123+K123</f>
        <v>1285.7542196899999</v>
      </c>
      <c r="D123" s="44">
        <f t="shared" ref="D123" si="170">H123+L123</f>
        <v>647.58370992999994</v>
      </c>
      <c r="E123" s="44">
        <f t="shared" ref="E123" si="171">I123+M123</f>
        <v>370.26443139000003</v>
      </c>
      <c r="F123" s="44">
        <v>2175.8377756099999</v>
      </c>
      <c r="G123" s="44">
        <v>1285.4936492899999</v>
      </c>
      <c r="H123" s="44">
        <v>628.71645583999998</v>
      </c>
      <c r="I123" s="44">
        <v>261.62767048000001</v>
      </c>
      <c r="J123" s="44">
        <v>127.7645854</v>
      </c>
      <c r="K123" s="44">
        <v>0.26057039999999998</v>
      </c>
      <c r="L123" s="44">
        <v>18.867254089999999</v>
      </c>
      <c r="M123" s="44">
        <v>108.63676091000001</v>
      </c>
      <c r="N123" s="44"/>
      <c r="O123" s="44"/>
      <c r="P123" s="44"/>
      <c r="Q123" s="44"/>
    </row>
    <row r="124" spans="1:17" hidden="1" outlineLevel="1" collapsed="1">
      <c r="A124" s="9">
        <v>43983</v>
      </c>
      <c r="B124" s="44">
        <v>2327.12966061</v>
      </c>
      <c r="C124" s="44">
        <f t="shared" ref="C124" si="172">G124+K124</f>
        <v>1298.5479126500002</v>
      </c>
      <c r="D124" s="44">
        <f t="shared" ref="D124" si="173">H124+L124</f>
        <v>658.49398339000004</v>
      </c>
      <c r="E124" s="44">
        <f t="shared" ref="E124" si="174">I124+M124</f>
        <v>370.08776456999999</v>
      </c>
      <c r="F124" s="44">
        <v>2199.9779512499999</v>
      </c>
      <c r="G124" s="44">
        <v>1298.5205756800001</v>
      </c>
      <c r="H124" s="44">
        <v>639.71093971000005</v>
      </c>
      <c r="I124" s="44">
        <v>261.74643586000002</v>
      </c>
      <c r="J124" s="44">
        <v>127.15170936</v>
      </c>
      <c r="K124" s="44">
        <v>2.7336969999999999E-2</v>
      </c>
      <c r="L124" s="44">
        <v>18.783043679999999</v>
      </c>
      <c r="M124" s="44">
        <v>108.34132871</v>
      </c>
      <c r="N124" s="44"/>
      <c r="O124" s="44"/>
      <c r="P124" s="44"/>
      <c r="Q124" s="44"/>
    </row>
    <row r="125" spans="1:17" hidden="1" outlineLevel="1" collapsed="1">
      <c r="A125" s="9">
        <v>44013</v>
      </c>
      <c r="B125" s="44">
        <v>2351.8881797399999</v>
      </c>
      <c r="C125" s="44">
        <f t="shared" ref="C125" si="175">G125+K125</f>
        <v>1293.38793366</v>
      </c>
      <c r="D125" s="44">
        <f t="shared" ref="D125" si="176">H125+L125</f>
        <v>673.17352017000007</v>
      </c>
      <c r="E125" s="44">
        <f t="shared" ref="E125" si="177">I125+M125</f>
        <v>385.32672590999999</v>
      </c>
      <c r="F125" s="44">
        <v>2218.8174881800001</v>
      </c>
      <c r="G125" s="44">
        <v>1293.35904263</v>
      </c>
      <c r="H125" s="44">
        <v>653.51520943000003</v>
      </c>
      <c r="I125" s="44">
        <v>271.94323611999999</v>
      </c>
      <c r="J125" s="44">
        <v>133.07069156</v>
      </c>
      <c r="K125" s="44">
        <v>2.8891030000000002E-2</v>
      </c>
      <c r="L125" s="44">
        <v>19.658310740000001</v>
      </c>
      <c r="M125" s="44">
        <v>113.38348979</v>
      </c>
      <c r="N125" s="44"/>
      <c r="O125" s="44"/>
      <c r="P125" s="44"/>
      <c r="Q125" s="44"/>
    </row>
    <row r="126" spans="1:17" hidden="1" outlineLevel="1" collapsed="1">
      <c r="A126" s="9">
        <v>44044</v>
      </c>
      <c r="B126" s="44">
        <v>2416.49297497</v>
      </c>
      <c r="C126" s="44">
        <f t="shared" ref="C126" si="178">G126+K126</f>
        <v>1321.0307975800001</v>
      </c>
      <c r="D126" s="44">
        <f t="shared" ref="D126" si="179">H126+L126</f>
        <v>706.09551913000007</v>
      </c>
      <c r="E126" s="44">
        <f t="shared" ref="E126" si="180">I126+M126</f>
        <v>389.36665826000001</v>
      </c>
      <c r="F126" s="44">
        <v>2284.51162432</v>
      </c>
      <c r="G126" s="44">
        <v>1320.9855488600001</v>
      </c>
      <c r="H126" s="44">
        <v>686.53879528000004</v>
      </c>
      <c r="I126" s="44">
        <v>276.98728018000003</v>
      </c>
      <c r="J126" s="44">
        <v>131.98135065</v>
      </c>
      <c r="K126" s="44">
        <v>4.5248719999999999E-2</v>
      </c>
      <c r="L126" s="44">
        <v>19.556723850000001</v>
      </c>
      <c r="M126" s="44">
        <v>112.37937808</v>
      </c>
      <c r="N126" s="44"/>
      <c r="O126" s="44"/>
      <c r="P126" s="44"/>
      <c r="Q126" s="44"/>
    </row>
    <row r="127" spans="1:17" hidden="1" outlineLevel="1" collapsed="1">
      <c r="A127" s="9">
        <v>44075</v>
      </c>
      <c r="B127" s="44">
        <v>2410.7406209300002</v>
      </c>
      <c r="C127" s="44">
        <f t="shared" ref="C127" si="181">G127+K127</f>
        <v>1314.1072888399999</v>
      </c>
      <c r="D127" s="44">
        <f t="shared" ref="D127" si="182">H127+L127</f>
        <v>703.80079999999998</v>
      </c>
      <c r="E127" s="44">
        <f t="shared" ref="E127" si="183">I127+M127</f>
        <v>392.83253208999997</v>
      </c>
      <c r="F127" s="44">
        <v>2275.1585698600002</v>
      </c>
      <c r="G127" s="44">
        <v>1314.06465893</v>
      </c>
      <c r="H127" s="44">
        <v>683.73432120999996</v>
      </c>
      <c r="I127" s="44">
        <v>277.35958971999997</v>
      </c>
      <c r="J127" s="44">
        <v>135.58205107000001</v>
      </c>
      <c r="K127" s="44">
        <v>4.262991E-2</v>
      </c>
      <c r="L127" s="44">
        <v>20.066478790000001</v>
      </c>
      <c r="M127" s="44">
        <v>115.47294237</v>
      </c>
      <c r="N127" s="44"/>
      <c r="O127" s="44"/>
      <c r="P127" s="44"/>
      <c r="Q127" s="44"/>
    </row>
    <row r="128" spans="1:17" hidden="1" outlineLevel="1" collapsed="1">
      <c r="A128" s="9">
        <v>44105</v>
      </c>
      <c r="B128" s="44">
        <v>2351.1934234800001</v>
      </c>
      <c r="C128" s="44">
        <f t="shared" ref="C128" si="184">G128+K128</f>
        <v>1246.87057544</v>
      </c>
      <c r="D128" s="44">
        <f t="shared" ref="D128" si="185">H128+L128</f>
        <v>705.82333077999999</v>
      </c>
      <c r="E128" s="44">
        <f t="shared" ref="E128" si="186">I128+M128</f>
        <v>398.49951726</v>
      </c>
      <c r="F128" s="44">
        <v>2215.72336283</v>
      </c>
      <c r="G128" s="44">
        <v>1246.8599536199999</v>
      </c>
      <c r="H128" s="44">
        <v>685.65725212999996</v>
      </c>
      <c r="I128" s="44">
        <v>283.20615708000003</v>
      </c>
      <c r="J128" s="44">
        <v>135.47006064999999</v>
      </c>
      <c r="K128" s="44">
        <v>1.0621820000000001E-2</v>
      </c>
      <c r="L128" s="44">
        <v>20.166078649999999</v>
      </c>
      <c r="M128" s="44">
        <v>115.29336017999999</v>
      </c>
      <c r="N128" s="44"/>
      <c r="O128" s="44"/>
      <c r="P128" s="44"/>
      <c r="Q128" s="44"/>
    </row>
    <row r="129" spans="1:17" hidden="1" outlineLevel="1" collapsed="1">
      <c r="A129" s="9">
        <v>44136</v>
      </c>
      <c r="B129" s="44">
        <v>2308.4894258200002</v>
      </c>
      <c r="C129" s="44">
        <f t="shared" ref="C129" si="187">G129+K129</f>
        <v>1246.46320317</v>
      </c>
      <c r="D129" s="44">
        <f t="shared" ref="D129" si="188">H129+L129</f>
        <v>687.04884377999997</v>
      </c>
      <c r="E129" s="44">
        <f t="shared" ref="E129" si="189">I129+M129</f>
        <v>374.97737887</v>
      </c>
      <c r="F129" s="44">
        <v>2217.3737129699998</v>
      </c>
      <c r="G129" s="44">
        <v>1246.45294835</v>
      </c>
      <c r="H129" s="44">
        <v>684.78965209</v>
      </c>
      <c r="I129" s="44">
        <v>286.13111253</v>
      </c>
      <c r="J129" s="44">
        <v>91.115712849999994</v>
      </c>
      <c r="K129" s="44">
        <v>1.025482E-2</v>
      </c>
      <c r="L129" s="44">
        <v>2.2591916900000002</v>
      </c>
      <c r="M129" s="44">
        <v>88.84626634</v>
      </c>
      <c r="N129" s="44"/>
      <c r="O129" s="44"/>
      <c r="P129" s="44"/>
      <c r="Q129" s="44"/>
    </row>
    <row r="130" spans="1:17" hidden="1" outlineLevel="1" collapsed="1">
      <c r="A130" s="9">
        <v>44166</v>
      </c>
      <c r="B130" s="44">
        <v>2271.7701533200002</v>
      </c>
      <c r="C130" s="44">
        <f t="shared" ref="C130" si="190">G130+K130</f>
        <v>1208.7616028699999</v>
      </c>
      <c r="D130" s="44">
        <f t="shared" ref="D130" si="191">H130+L130</f>
        <v>681.94610168999998</v>
      </c>
      <c r="E130" s="44">
        <f t="shared" ref="E130" si="192">I130+M130</f>
        <v>381.06244876</v>
      </c>
      <c r="F130" s="44">
        <v>2181.5213830399998</v>
      </c>
      <c r="G130" s="44">
        <v>1208.75604208</v>
      </c>
      <c r="H130" s="44">
        <v>679.70344467999996</v>
      </c>
      <c r="I130" s="44">
        <v>293.06189627999998</v>
      </c>
      <c r="J130" s="44">
        <v>90.248770280000002</v>
      </c>
      <c r="K130" s="44">
        <v>5.5607900000000004E-3</v>
      </c>
      <c r="L130" s="44">
        <v>2.2426570099999998</v>
      </c>
      <c r="M130" s="44">
        <v>88.000552479999996</v>
      </c>
      <c r="N130" s="44"/>
      <c r="O130" s="44"/>
      <c r="P130" s="44"/>
      <c r="Q130" s="44"/>
    </row>
    <row r="131" spans="1:17" hidden="1" outlineLevel="1" collapsed="1">
      <c r="A131" s="9">
        <v>44197</v>
      </c>
      <c r="B131" s="44">
        <v>2285.8020897299998</v>
      </c>
      <c r="C131" s="44">
        <f t="shared" ref="C131" si="193">G131+K131</f>
        <v>1212.8839077799998</v>
      </c>
      <c r="D131" s="44">
        <f t="shared" ref="D131" si="194">H131+L131</f>
        <v>684.59331280000004</v>
      </c>
      <c r="E131" s="44">
        <f t="shared" ref="E131" si="195">I131+M131</f>
        <v>388.32486915000004</v>
      </c>
      <c r="F131" s="44">
        <v>2196.0520904099999</v>
      </c>
      <c r="G131" s="44">
        <v>1212.8782609899999</v>
      </c>
      <c r="H131" s="44">
        <v>682.35765389000005</v>
      </c>
      <c r="I131" s="44">
        <v>300.81617553000001</v>
      </c>
      <c r="J131" s="44">
        <v>89.749999320000001</v>
      </c>
      <c r="K131" s="44">
        <v>5.6467899999999996E-3</v>
      </c>
      <c r="L131" s="44">
        <v>2.2356589100000002</v>
      </c>
      <c r="M131" s="44">
        <v>87.508693620000003</v>
      </c>
      <c r="N131" s="44"/>
      <c r="O131" s="44"/>
      <c r="P131" s="44"/>
      <c r="Q131" s="44"/>
    </row>
    <row r="132" spans="1:17" hidden="1" outlineLevel="1" collapsed="1">
      <c r="A132" s="9">
        <v>44228</v>
      </c>
      <c r="B132" s="44">
        <v>2286.1405676700001</v>
      </c>
      <c r="C132" s="44">
        <f t="shared" ref="C132" si="196">G132+K132</f>
        <v>1228.52449342</v>
      </c>
      <c r="D132" s="44">
        <f t="shared" ref="D132" si="197">H132+L132</f>
        <v>678.87139612999999</v>
      </c>
      <c r="E132" s="44">
        <f t="shared" ref="E132" si="198">I132+M132</f>
        <v>378.74467812</v>
      </c>
      <c r="F132" s="44">
        <v>2202.3182679299998</v>
      </c>
      <c r="G132" s="44">
        <v>1228.51324995</v>
      </c>
      <c r="H132" s="44">
        <v>677.19963829999995</v>
      </c>
      <c r="I132" s="44">
        <v>296.60537968</v>
      </c>
      <c r="J132" s="44">
        <v>83.822299740000005</v>
      </c>
      <c r="K132" s="44">
        <v>1.124347E-2</v>
      </c>
      <c r="L132" s="44">
        <v>1.67175783</v>
      </c>
      <c r="M132" s="44">
        <v>82.139298440000005</v>
      </c>
      <c r="N132" s="44"/>
      <c r="O132" s="44"/>
      <c r="P132" s="44"/>
      <c r="Q132" s="44"/>
    </row>
    <row r="133" spans="1:17" hidden="1" outlineLevel="1" collapsed="1">
      <c r="A133" s="9">
        <v>44256</v>
      </c>
      <c r="B133" s="44">
        <v>2355.4813046099998</v>
      </c>
      <c r="C133" s="44">
        <f t="shared" ref="C133" si="199">G133+K133</f>
        <v>1269.6053172699999</v>
      </c>
      <c r="D133" s="44">
        <f t="shared" ref="D133" si="200">H133+L133</f>
        <v>707.16369729999997</v>
      </c>
      <c r="E133" s="44">
        <f t="shared" ref="E133" si="201">I133+M133</f>
        <v>378.71229004000003</v>
      </c>
      <c r="F133" s="44">
        <v>2272.7067715100002</v>
      </c>
      <c r="G133" s="44">
        <v>1269.56717166</v>
      </c>
      <c r="H133" s="44">
        <v>705.49514789</v>
      </c>
      <c r="I133" s="44">
        <v>297.64445196000003</v>
      </c>
      <c r="J133" s="44">
        <v>82.774533099999999</v>
      </c>
      <c r="K133" s="44">
        <v>3.8145610000000003E-2</v>
      </c>
      <c r="L133" s="44">
        <v>1.66854941</v>
      </c>
      <c r="M133" s="44">
        <v>81.067838080000001</v>
      </c>
      <c r="N133" s="44"/>
      <c r="O133" s="44"/>
      <c r="P133" s="44"/>
      <c r="Q133" s="44"/>
    </row>
    <row r="134" spans="1:17" hidden="1" outlineLevel="1" collapsed="1">
      <c r="A134" s="9">
        <v>44287</v>
      </c>
      <c r="B134" s="44">
        <v>2383.29244049</v>
      </c>
      <c r="C134" s="44">
        <f t="shared" ref="C134" si="202">G134+K134</f>
        <v>1265.4507442400002</v>
      </c>
      <c r="D134" s="44">
        <f t="shared" ref="D134" si="203">H134+L134</f>
        <v>726.18471240000008</v>
      </c>
      <c r="E134" s="44">
        <f t="shared" ref="E134" si="204">I134+M134</f>
        <v>391.65698385000002</v>
      </c>
      <c r="F134" s="44">
        <v>2300.41618032</v>
      </c>
      <c r="G134" s="44">
        <v>1265.4442522300001</v>
      </c>
      <c r="H134" s="44">
        <v>724.52543776000005</v>
      </c>
      <c r="I134" s="44">
        <v>310.44649033000002</v>
      </c>
      <c r="J134" s="44">
        <v>82.876260169999995</v>
      </c>
      <c r="K134" s="44">
        <v>6.4920100000000003E-3</v>
      </c>
      <c r="L134" s="44">
        <v>1.65927464</v>
      </c>
      <c r="M134" s="44">
        <v>81.21049352</v>
      </c>
      <c r="N134" s="44"/>
      <c r="O134" s="44"/>
      <c r="P134" s="44"/>
      <c r="Q134" s="44"/>
    </row>
    <row r="135" spans="1:17" hidden="1" outlineLevel="1" collapsed="1">
      <c r="A135" s="9">
        <v>44317</v>
      </c>
      <c r="B135" s="44">
        <v>2473.8579199800001</v>
      </c>
      <c r="C135" s="44">
        <f t="shared" ref="C135" si="205">G135+K135</f>
        <v>1315.3625259</v>
      </c>
      <c r="D135" s="44">
        <f t="shared" ref="D135" si="206">H135+L135</f>
        <v>746.55984909000006</v>
      </c>
      <c r="E135" s="44">
        <f t="shared" ref="E135" si="207">I135+M135</f>
        <v>411.93554498999998</v>
      </c>
      <c r="F135" s="44">
        <v>2391.8499422499999</v>
      </c>
      <c r="G135" s="44">
        <v>1315.35692163</v>
      </c>
      <c r="H135" s="44">
        <v>744.95653038</v>
      </c>
      <c r="I135" s="44">
        <v>331.53649023999998</v>
      </c>
      <c r="J135" s="44">
        <v>82.007977729999993</v>
      </c>
      <c r="K135" s="44">
        <v>5.6042699999999997E-3</v>
      </c>
      <c r="L135" s="44">
        <v>1.6033187099999999</v>
      </c>
      <c r="M135" s="44">
        <v>80.399054750000005</v>
      </c>
      <c r="N135" s="44"/>
      <c r="O135" s="44"/>
      <c r="P135" s="44"/>
      <c r="Q135" s="44"/>
    </row>
    <row r="136" spans="1:17" hidden="1" outlineLevel="1" collapsed="1">
      <c r="A136" s="9">
        <v>44348</v>
      </c>
      <c r="B136" s="44">
        <v>2536.9644743399999</v>
      </c>
      <c r="C136" s="44">
        <f t="shared" ref="C136" si="208">G136+K136</f>
        <v>1342.91329107</v>
      </c>
      <c r="D136" s="44">
        <f t="shared" ref="D136" si="209">H136+L136</f>
        <v>762.83073403000003</v>
      </c>
      <c r="E136" s="44">
        <f t="shared" ref="E136" si="210">I136+M136</f>
        <v>431.22044923999999</v>
      </c>
      <c r="F136" s="44">
        <v>2456.4637824400002</v>
      </c>
      <c r="G136" s="44">
        <v>1342.90905997</v>
      </c>
      <c r="H136" s="44">
        <v>761.24697672000002</v>
      </c>
      <c r="I136" s="44">
        <v>352.30774574999998</v>
      </c>
      <c r="J136" s="44">
        <v>80.500691900000007</v>
      </c>
      <c r="K136" s="44">
        <v>4.2310999999999998E-3</v>
      </c>
      <c r="L136" s="44">
        <v>1.58375731</v>
      </c>
      <c r="M136" s="44">
        <v>78.912703489999998</v>
      </c>
      <c r="N136" s="44"/>
      <c r="O136" s="44"/>
      <c r="P136" s="44"/>
      <c r="Q136" s="44"/>
    </row>
    <row r="137" spans="1:17" hidden="1" outlineLevel="1" collapsed="1">
      <c r="A137" s="9">
        <v>44378</v>
      </c>
      <c r="B137" s="44">
        <v>2614.1279332700001</v>
      </c>
      <c r="C137" s="44">
        <f t="shared" ref="C137" si="211">G137+K137</f>
        <v>1374.4758714300001</v>
      </c>
      <c r="D137" s="44">
        <f t="shared" ref="D137" si="212">H137+L137</f>
        <v>791.0439802300001</v>
      </c>
      <c r="E137" s="44">
        <f t="shared" ref="E137" si="213">I137+M137</f>
        <v>448.60808161</v>
      </c>
      <c r="F137" s="44">
        <v>2534.5823752800002</v>
      </c>
      <c r="G137" s="44">
        <v>1374.4650551300001</v>
      </c>
      <c r="H137" s="44">
        <v>789.47838865000006</v>
      </c>
      <c r="I137" s="44">
        <v>370.63893150000001</v>
      </c>
      <c r="J137" s="44">
        <v>79.545557990000006</v>
      </c>
      <c r="K137" s="44">
        <v>1.0816299999999999E-2</v>
      </c>
      <c r="L137" s="44">
        <v>1.56559158</v>
      </c>
      <c r="M137" s="44">
        <v>77.969150110000001</v>
      </c>
      <c r="N137" s="44"/>
      <c r="O137" s="44"/>
      <c r="P137" s="44"/>
      <c r="Q137" s="44"/>
    </row>
    <row r="138" spans="1:17" hidden="1" outlineLevel="1" collapsed="1">
      <c r="A138" s="9">
        <v>44409</v>
      </c>
      <c r="B138" s="44">
        <v>2725.69328778</v>
      </c>
      <c r="C138" s="44">
        <f t="shared" ref="C138" si="214">G138+K138</f>
        <v>1439.9825324800001</v>
      </c>
      <c r="D138" s="44">
        <f t="shared" ref="D138" si="215">H138+L138</f>
        <v>818.61105438999994</v>
      </c>
      <c r="E138" s="44">
        <f t="shared" ref="E138" si="216">I138+M138</f>
        <v>467.09970091000002</v>
      </c>
      <c r="F138" s="44">
        <v>2650.1248793499999</v>
      </c>
      <c r="G138" s="44">
        <v>1439.9546652500001</v>
      </c>
      <c r="H138" s="44">
        <v>817.04701170999999</v>
      </c>
      <c r="I138" s="44">
        <v>393.12320239000002</v>
      </c>
      <c r="J138" s="44">
        <v>75.568408430000005</v>
      </c>
      <c r="K138" s="44">
        <v>2.786723E-2</v>
      </c>
      <c r="L138" s="44">
        <v>1.56404268</v>
      </c>
      <c r="M138" s="44">
        <v>73.976498520000007</v>
      </c>
      <c r="N138" s="44"/>
      <c r="O138" s="44"/>
      <c r="P138" s="44"/>
      <c r="Q138" s="44"/>
    </row>
    <row r="139" spans="1:17" hidden="1" outlineLevel="1" collapsed="1">
      <c r="A139" s="9">
        <v>44440</v>
      </c>
      <c r="B139" s="44">
        <v>2766.3607308199998</v>
      </c>
      <c r="C139" s="44">
        <f t="shared" ref="C139" si="217">G139+K139</f>
        <v>1375.0899021100001</v>
      </c>
      <c r="D139" s="44">
        <f t="shared" ref="D139" si="218">H139+L139</f>
        <v>907.61223434999999</v>
      </c>
      <c r="E139" s="44">
        <f t="shared" ref="E139" si="219">I139+M139</f>
        <v>483.65859436000005</v>
      </c>
      <c r="F139" s="44">
        <v>2691.9994132699999</v>
      </c>
      <c r="G139" s="44">
        <v>1375.0694833800001</v>
      </c>
      <c r="H139" s="44">
        <v>906.31945065000002</v>
      </c>
      <c r="I139" s="44">
        <v>410.61047924000002</v>
      </c>
      <c r="J139" s="44">
        <v>74.361317549999995</v>
      </c>
      <c r="K139" s="44">
        <v>2.041873E-2</v>
      </c>
      <c r="L139" s="44">
        <v>1.2927837</v>
      </c>
      <c r="M139" s="44">
        <v>73.048115120000006</v>
      </c>
      <c r="N139" s="44"/>
      <c r="O139" s="44"/>
      <c r="P139" s="44"/>
      <c r="Q139" s="44"/>
    </row>
    <row r="140" spans="1:17" hidden="1" outlineLevel="1" collapsed="1">
      <c r="A140" s="9">
        <v>44470</v>
      </c>
      <c r="B140" s="44">
        <v>2778.2818009600001</v>
      </c>
      <c r="C140" s="44">
        <f t="shared" ref="C140" si="220">G140+K140</f>
        <v>1344.8520471500001</v>
      </c>
      <c r="D140" s="44">
        <f t="shared" ref="D140" si="221">H140+L140</f>
        <v>925.13210217000005</v>
      </c>
      <c r="E140" s="44">
        <f t="shared" ref="E140" si="222">I140+M140</f>
        <v>508.29765164000003</v>
      </c>
      <c r="F140" s="44">
        <v>2720.2979898799999</v>
      </c>
      <c r="G140" s="44">
        <v>1344.84680847</v>
      </c>
      <c r="H140" s="44">
        <v>923.99477074000004</v>
      </c>
      <c r="I140" s="44">
        <v>451.45641067000003</v>
      </c>
      <c r="J140" s="44">
        <v>57.983811080000002</v>
      </c>
      <c r="K140" s="44">
        <v>5.2386799999999999E-3</v>
      </c>
      <c r="L140" s="44">
        <v>1.1373314299999999</v>
      </c>
      <c r="M140" s="44">
        <v>56.841240970000001</v>
      </c>
      <c r="N140" s="44"/>
      <c r="O140" s="44"/>
      <c r="P140" s="44"/>
      <c r="Q140" s="44"/>
    </row>
    <row r="141" spans="1:17" hidden="1" outlineLevel="1" collapsed="1">
      <c r="A141" s="9">
        <v>44501</v>
      </c>
      <c r="B141" s="44">
        <v>2848.3465215000001</v>
      </c>
      <c r="C141" s="44">
        <f t="shared" ref="C141" si="223">G141+K141</f>
        <v>1404.56749154</v>
      </c>
      <c r="D141" s="44">
        <f t="shared" ref="D141" si="224">H141+L141</f>
        <v>944.91964163</v>
      </c>
      <c r="E141" s="44">
        <f t="shared" ref="E141" si="225">I141+M141</f>
        <v>498.85938833</v>
      </c>
      <c r="F141" s="44">
        <v>2790.0642227600001</v>
      </c>
      <c r="G141" s="44">
        <v>1404.5644520000001</v>
      </c>
      <c r="H141" s="44">
        <v>943.74570167000002</v>
      </c>
      <c r="I141" s="44">
        <v>441.75406908999997</v>
      </c>
      <c r="J141" s="44">
        <v>58.282298740000002</v>
      </c>
      <c r="K141" s="44">
        <v>3.0395399999999999E-3</v>
      </c>
      <c r="L141" s="44">
        <v>1.17393996</v>
      </c>
      <c r="M141" s="44">
        <v>57.10531924</v>
      </c>
      <c r="N141" s="44"/>
      <c r="O141" s="44"/>
      <c r="P141" s="44"/>
      <c r="Q141" s="44"/>
    </row>
    <row r="142" spans="1:17" hidden="1" outlineLevel="1" collapsed="1">
      <c r="A142" s="9">
        <v>44531</v>
      </c>
      <c r="B142" s="44">
        <v>2891.8805871300001</v>
      </c>
      <c r="C142" s="44">
        <f t="shared" ref="C142" si="226">G142+K142</f>
        <v>1400.82747094</v>
      </c>
      <c r="D142" s="44">
        <f t="shared" ref="D142" si="227">H142+L142</f>
        <v>965.49236460999998</v>
      </c>
      <c r="E142" s="44">
        <f t="shared" ref="E142" si="228">I142+M142</f>
        <v>525.56075157999999</v>
      </c>
      <c r="F142" s="44">
        <v>2833.2516701499999</v>
      </c>
      <c r="G142" s="44">
        <v>1400.82459485</v>
      </c>
      <c r="H142" s="44">
        <v>964.31391880000001</v>
      </c>
      <c r="I142" s="44">
        <v>468.1131565</v>
      </c>
      <c r="J142" s="44">
        <v>58.62891698</v>
      </c>
      <c r="K142" s="44">
        <v>2.87609E-3</v>
      </c>
      <c r="L142" s="44">
        <v>1.1784458099999999</v>
      </c>
      <c r="M142" s="44">
        <v>57.447595079999999</v>
      </c>
      <c r="N142" s="44"/>
      <c r="O142" s="44"/>
      <c r="P142" s="44"/>
      <c r="Q142" s="44"/>
    </row>
    <row r="143" spans="1:17" hidden="1" outlineLevel="1" collapsed="1">
      <c r="A143" s="9">
        <v>44562</v>
      </c>
      <c r="B143" s="44">
        <v>3000.3576800699998</v>
      </c>
      <c r="C143" s="44">
        <f t="shared" ref="C143" si="229">G143+K143</f>
        <v>1458.2775067600001</v>
      </c>
      <c r="D143" s="44">
        <f t="shared" ref="D143" si="230">H143+L143</f>
        <v>998.65920025999992</v>
      </c>
      <c r="E143" s="44">
        <f t="shared" ref="E143" si="231">I143+M143</f>
        <v>543.42097305000004</v>
      </c>
      <c r="F143" s="44">
        <v>2941.1578436300001</v>
      </c>
      <c r="G143" s="44">
        <v>1458.27491134</v>
      </c>
      <c r="H143" s="44">
        <v>997.41570666999996</v>
      </c>
      <c r="I143" s="44">
        <v>485.46722562000002</v>
      </c>
      <c r="J143" s="44">
        <v>59.199836439999999</v>
      </c>
      <c r="K143" s="44">
        <v>2.5954200000000002E-3</v>
      </c>
      <c r="L143" s="44">
        <v>1.2434935899999999</v>
      </c>
      <c r="M143" s="44">
        <v>57.95374743</v>
      </c>
      <c r="N143" s="44"/>
      <c r="O143" s="44"/>
      <c r="P143" s="44"/>
      <c r="Q143" s="44"/>
    </row>
    <row r="144" spans="1:17" hidden="1" outlineLevel="1" collapsed="1">
      <c r="A144" s="9">
        <v>44593</v>
      </c>
      <c r="B144" s="44">
        <v>3110.1493939000002</v>
      </c>
      <c r="C144" s="44">
        <f t="shared" ref="C144" si="232">G144+K144</f>
        <v>1521.6692772499998</v>
      </c>
      <c r="D144" s="44">
        <f t="shared" ref="D144" si="233">H144+L144</f>
        <v>1028.74111193</v>
      </c>
      <c r="E144" s="44">
        <f t="shared" ref="E144" si="234">I144+M144</f>
        <v>559.73900472000003</v>
      </c>
      <c r="F144" s="44">
        <v>3052.0670017100001</v>
      </c>
      <c r="G144" s="44">
        <v>1521.6662438599999</v>
      </c>
      <c r="H144" s="44">
        <v>1027.47748538</v>
      </c>
      <c r="I144" s="44">
        <v>502.92327246999997</v>
      </c>
      <c r="J144" s="44">
        <v>58.08239219</v>
      </c>
      <c r="K144" s="44">
        <v>3.03339E-3</v>
      </c>
      <c r="L144" s="44">
        <v>1.2636265499999999</v>
      </c>
      <c r="M144" s="44">
        <v>56.815732250000003</v>
      </c>
      <c r="N144" s="44"/>
      <c r="O144" s="44"/>
      <c r="P144" s="44"/>
      <c r="Q144" s="44"/>
    </row>
    <row r="145" spans="1:17" hidden="1" outlineLevel="1" collapsed="1">
      <c r="A145" s="9">
        <v>44621</v>
      </c>
      <c r="B145" s="44">
        <v>3043.1261093799999</v>
      </c>
      <c r="C145" s="44">
        <f t="shared" ref="C145" si="235">G145+K145</f>
        <v>1459.93017721</v>
      </c>
      <c r="D145" s="44">
        <f t="shared" ref="D145" si="236">H145+L145</f>
        <v>1022.3881834600001</v>
      </c>
      <c r="E145" s="44">
        <f t="shared" ref="E145" si="237">I145+M145</f>
        <v>560.80774871000006</v>
      </c>
      <c r="F145" s="44">
        <v>2984.9510908900002</v>
      </c>
      <c r="G145" s="44">
        <v>1459.92039471</v>
      </c>
      <c r="H145" s="44">
        <v>1021.12455693</v>
      </c>
      <c r="I145" s="44">
        <v>503.90613925000002</v>
      </c>
      <c r="J145" s="44">
        <v>58.175018489999999</v>
      </c>
      <c r="K145" s="44">
        <v>9.7824999999999995E-3</v>
      </c>
      <c r="L145" s="44">
        <v>1.26362653</v>
      </c>
      <c r="M145" s="44">
        <v>56.901609460000003</v>
      </c>
      <c r="N145" s="44"/>
      <c r="O145" s="44"/>
      <c r="P145" s="44"/>
      <c r="Q145" s="44"/>
    </row>
    <row r="146" spans="1:17" hidden="1" outlineLevel="1" collapsed="1">
      <c r="A146" s="9">
        <v>44652</v>
      </c>
      <c r="B146" s="44">
        <v>2991.6748735900001</v>
      </c>
      <c r="C146" s="44">
        <f t="shared" ref="C146" si="238">G146+K146</f>
        <v>1440.0337927800001</v>
      </c>
      <c r="D146" s="44">
        <f t="shared" ref="D146" si="239">H146+L146</f>
        <v>995.16154836999999</v>
      </c>
      <c r="E146" s="44">
        <f t="shared" ref="E146" si="240">I146+M146</f>
        <v>556.47953243999996</v>
      </c>
      <c r="F146" s="44">
        <v>2933.5964878</v>
      </c>
      <c r="G146" s="44">
        <v>1440.0176489200001</v>
      </c>
      <c r="H146" s="44">
        <v>993.89792184999999</v>
      </c>
      <c r="I146" s="44">
        <v>499.68091702999999</v>
      </c>
      <c r="J146" s="44">
        <v>58.078385789999999</v>
      </c>
      <c r="K146" s="44">
        <v>1.6143859999999999E-2</v>
      </c>
      <c r="L146" s="44">
        <v>1.2636265200000001</v>
      </c>
      <c r="M146" s="44">
        <v>56.798615409999996</v>
      </c>
      <c r="N146" s="44"/>
      <c r="O146" s="44"/>
      <c r="P146" s="44"/>
      <c r="Q146" s="44"/>
    </row>
    <row r="147" spans="1:17" hidden="1" outlineLevel="1" collapsed="1">
      <c r="A147" s="9">
        <v>44682</v>
      </c>
      <c r="B147" s="44">
        <v>2906.0541508699998</v>
      </c>
      <c r="C147" s="44">
        <f t="shared" ref="C147" si="241">G147+K147</f>
        <v>1383.0038421100001</v>
      </c>
      <c r="D147" s="44">
        <f t="shared" ref="D147" si="242">H147+L147</f>
        <v>980.95967394000002</v>
      </c>
      <c r="E147" s="44">
        <f t="shared" ref="E147" si="243">I147+M147</f>
        <v>542.09063481999999</v>
      </c>
      <c r="F147" s="44">
        <v>2847.7848834800002</v>
      </c>
      <c r="G147" s="44">
        <v>1382.9790947500001</v>
      </c>
      <c r="H147" s="44">
        <v>979.69604742000001</v>
      </c>
      <c r="I147" s="44">
        <v>485.10974131</v>
      </c>
      <c r="J147" s="44">
        <v>58.269267390000003</v>
      </c>
      <c r="K147" s="44">
        <v>2.4747359999999999E-2</v>
      </c>
      <c r="L147" s="44">
        <v>1.2636265200000001</v>
      </c>
      <c r="M147" s="44">
        <v>56.980893510000001</v>
      </c>
      <c r="N147" s="44"/>
      <c r="O147" s="44"/>
      <c r="P147" s="44"/>
      <c r="Q147" s="44"/>
    </row>
    <row r="148" spans="1:17" hidden="1" outlineLevel="1" collapsed="1">
      <c r="A148" s="9">
        <v>44713</v>
      </c>
      <c r="B148" s="44">
        <v>2819.9254770699999</v>
      </c>
      <c r="C148" s="44">
        <f t="shared" ref="C148" si="244">G148+K148</f>
        <v>1269.3258948</v>
      </c>
      <c r="D148" s="44">
        <f t="shared" ref="D148" si="245">H148+L148</f>
        <v>988.37744785999996</v>
      </c>
      <c r="E148" s="44">
        <f t="shared" ref="E148" si="246">I148+M148</f>
        <v>562.22213440999997</v>
      </c>
      <c r="F148" s="44">
        <v>2767.2420414100002</v>
      </c>
      <c r="G148" s="44">
        <v>1269.29682439</v>
      </c>
      <c r="H148" s="44">
        <v>987.11391994999997</v>
      </c>
      <c r="I148" s="44">
        <v>510.83129707000001</v>
      </c>
      <c r="J148" s="44">
        <v>52.683435660000001</v>
      </c>
      <c r="K148" s="44">
        <v>2.9070410000000001E-2</v>
      </c>
      <c r="L148" s="44">
        <v>1.2635279100000001</v>
      </c>
      <c r="M148" s="44">
        <v>51.390837339999997</v>
      </c>
      <c r="N148" s="44"/>
      <c r="O148" s="44"/>
      <c r="P148" s="44"/>
      <c r="Q148" s="44"/>
    </row>
    <row r="149" spans="1:17" hidden="1" outlineLevel="1" collapsed="1">
      <c r="A149" s="9">
        <v>44743</v>
      </c>
      <c r="B149" s="44">
        <v>2762.4843942299999</v>
      </c>
      <c r="C149" s="44">
        <f t="shared" ref="C149" si="247">G149+K149</f>
        <v>1282.99120677</v>
      </c>
      <c r="D149" s="44">
        <f t="shared" ref="D149" si="248">H149+L149</f>
        <v>945.44351661999997</v>
      </c>
      <c r="E149" s="44">
        <f t="shared" ref="E149" si="249">I149+M149</f>
        <v>534.04967083999998</v>
      </c>
      <c r="F149" s="44">
        <v>2698.9721333100001</v>
      </c>
      <c r="G149" s="44">
        <v>1282.96028652</v>
      </c>
      <c r="H149" s="44">
        <v>943.86365357</v>
      </c>
      <c r="I149" s="44">
        <v>472.14819322</v>
      </c>
      <c r="J149" s="44">
        <v>63.512260920000003</v>
      </c>
      <c r="K149" s="44">
        <v>3.092025E-2</v>
      </c>
      <c r="L149" s="44">
        <v>1.5798630499999999</v>
      </c>
      <c r="M149" s="44">
        <v>61.901477620000001</v>
      </c>
      <c r="N149" s="44"/>
      <c r="O149" s="44"/>
      <c r="P149" s="44"/>
      <c r="Q149" s="44"/>
    </row>
    <row r="150" spans="1:17" hidden="1" outlineLevel="1" collapsed="1">
      <c r="A150" s="9">
        <v>44774</v>
      </c>
      <c r="B150" s="44">
        <v>2739.1520766899998</v>
      </c>
      <c r="C150" s="44">
        <f t="shared" ref="C150" si="250">G150+K150</f>
        <v>1301.12242988</v>
      </c>
      <c r="D150" s="44">
        <f t="shared" ref="D150" si="251">H150+L150</f>
        <v>918.26569819999997</v>
      </c>
      <c r="E150" s="44">
        <f t="shared" ref="E150" si="252">I150+M150</f>
        <v>519.76394861000006</v>
      </c>
      <c r="F150" s="44">
        <v>2675.6107602500001</v>
      </c>
      <c r="G150" s="44">
        <v>1301.07467479</v>
      </c>
      <c r="H150" s="44">
        <v>916.68530154999996</v>
      </c>
      <c r="I150" s="44">
        <v>457.85078391000002</v>
      </c>
      <c r="J150" s="44">
        <v>63.541316440000003</v>
      </c>
      <c r="K150" s="44">
        <v>4.775509E-2</v>
      </c>
      <c r="L150" s="44">
        <v>1.58039665</v>
      </c>
      <c r="M150" s="44">
        <v>61.913164700000003</v>
      </c>
      <c r="N150" s="44"/>
      <c r="O150" s="44"/>
      <c r="P150" s="44"/>
      <c r="Q150" s="44"/>
    </row>
    <row r="151" spans="1:17" hidden="1" outlineLevel="1" collapsed="1">
      <c r="A151" s="9">
        <v>44805</v>
      </c>
      <c r="B151" s="44">
        <v>2705.1845299900001</v>
      </c>
      <c r="C151" s="44">
        <f t="shared" ref="C151" si="253">G151+K151</f>
        <v>1306.76076111</v>
      </c>
      <c r="D151" s="44">
        <f t="shared" ref="D151" si="254">H151+L151</f>
        <v>884.85260549999998</v>
      </c>
      <c r="E151" s="44">
        <f t="shared" ref="E151" si="255">I151+M151</f>
        <v>513.57116338000003</v>
      </c>
      <c r="F151" s="44">
        <v>2641.6606463799999</v>
      </c>
      <c r="G151" s="44">
        <v>1306.6684000299999</v>
      </c>
      <c r="H151" s="44">
        <v>883.25277577999998</v>
      </c>
      <c r="I151" s="44">
        <v>451.73947056999998</v>
      </c>
      <c r="J151" s="44">
        <v>63.523883609999999</v>
      </c>
      <c r="K151" s="44">
        <v>9.2361079999999998E-2</v>
      </c>
      <c r="L151" s="44">
        <v>1.59982972</v>
      </c>
      <c r="M151" s="44">
        <v>61.83169281</v>
      </c>
      <c r="N151" s="44"/>
      <c r="O151" s="44"/>
      <c r="P151" s="44"/>
      <c r="Q151" s="44"/>
    </row>
    <row r="152" spans="1:17" hidden="1" outlineLevel="1" collapsed="1">
      <c r="A152" s="9">
        <v>44835</v>
      </c>
      <c r="B152" s="44">
        <v>2668.3455564999999</v>
      </c>
      <c r="C152" s="44">
        <f t="shared" ref="C152" si="256">G152+K152</f>
        <v>1300.04193947</v>
      </c>
      <c r="D152" s="44">
        <f t="shared" ref="D152" si="257">H152+L152</f>
        <v>856.53378725999994</v>
      </c>
      <c r="E152" s="44">
        <f t="shared" ref="E152" si="258">I152+M152</f>
        <v>511.76982977</v>
      </c>
      <c r="F152" s="44">
        <v>2605.0430593699998</v>
      </c>
      <c r="G152" s="44">
        <v>1300.02211504</v>
      </c>
      <c r="H152" s="44">
        <v>854.93241193999995</v>
      </c>
      <c r="I152" s="44">
        <v>450.08853239000001</v>
      </c>
      <c r="J152" s="44">
        <v>63.302497129999999</v>
      </c>
      <c r="K152" s="44">
        <v>1.9824430000000001E-2</v>
      </c>
      <c r="L152" s="44">
        <v>1.60137532</v>
      </c>
      <c r="M152" s="44">
        <v>61.681297379999997</v>
      </c>
      <c r="N152" s="44"/>
      <c r="O152" s="44"/>
      <c r="P152" s="44"/>
      <c r="Q152" s="44"/>
    </row>
    <row r="153" spans="1:17" hidden="1" outlineLevel="1" collapsed="1">
      <c r="A153" s="9">
        <v>44866</v>
      </c>
      <c r="B153" s="44">
        <v>2647.9166518500001</v>
      </c>
      <c r="C153" s="44">
        <f t="shared" ref="C153" si="259">G153+K153</f>
        <v>1300.37560927</v>
      </c>
      <c r="D153" s="44">
        <f t="shared" ref="D153" si="260">H153+L153</f>
        <v>831.49370253999996</v>
      </c>
      <c r="E153" s="44">
        <f t="shared" ref="E153" si="261">I153+M153</f>
        <v>516.04734003999999</v>
      </c>
      <c r="F153" s="44">
        <v>2585.7108235199998</v>
      </c>
      <c r="G153" s="44">
        <v>1300.26244105</v>
      </c>
      <c r="H153" s="44">
        <v>829.89061504999995</v>
      </c>
      <c r="I153" s="44">
        <v>455.55776742</v>
      </c>
      <c r="J153" s="44">
        <v>62.205828330000003</v>
      </c>
      <c r="K153" s="44">
        <v>0.11316822</v>
      </c>
      <c r="L153" s="44">
        <v>1.6030874900000001</v>
      </c>
      <c r="M153" s="44">
        <v>60.489572619999997</v>
      </c>
      <c r="N153" s="44"/>
      <c r="O153" s="44"/>
      <c r="P153" s="44"/>
      <c r="Q153" s="44"/>
    </row>
    <row r="154" spans="1:17" hidden="1" outlineLevel="1" collapsed="1">
      <c r="A154" s="9">
        <v>44896</v>
      </c>
      <c r="B154" s="44">
        <v>2521.6202871400001</v>
      </c>
      <c r="C154" s="44">
        <f t="shared" ref="C154" si="262">G154+K154</f>
        <v>1252.46709354</v>
      </c>
      <c r="D154" s="44">
        <f t="shared" ref="D154" si="263">H154+L154</f>
        <v>783.90295781000009</v>
      </c>
      <c r="E154" s="44">
        <f t="shared" ref="E154" si="264">I154+M154</f>
        <v>485.25023578999998</v>
      </c>
      <c r="F154" s="44">
        <v>2503.7621143699998</v>
      </c>
      <c r="G154" s="44">
        <v>1252.46033042</v>
      </c>
      <c r="H154" s="44">
        <v>783.62507915000003</v>
      </c>
      <c r="I154" s="44">
        <v>467.67670479999998</v>
      </c>
      <c r="J154" s="44">
        <v>17.858172769999999</v>
      </c>
      <c r="K154" s="44">
        <v>6.7631200000000001E-3</v>
      </c>
      <c r="L154" s="44">
        <v>0.27787866</v>
      </c>
      <c r="M154" s="44">
        <v>17.573530989999998</v>
      </c>
      <c r="N154" s="44"/>
      <c r="O154" s="44"/>
      <c r="P154" s="44"/>
      <c r="Q154" s="44"/>
    </row>
    <row r="155" spans="1:17" hidden="1" outlineLevel="1" collapsed="1">
      <c r="A155" s="9">
        <v>44927</v>
      </c>
      <c r="B155" s="44">
        <v>2567.2151134800001</v>
      </c>
      <c r="C155" s="44">
        <f t="shared" ref="C155" si="265">G155+K155</f>
        <v>1292.3857495900002</v>
      </c>
      <c r="D155" s="44">
        <f t="shared" ref="D155" si="266">H155+L155</f>
        <v>769.86950067999999</v>
      </c>
      <c r="E155" s="44">
        <f t="shared" ref="E155" si="267">I155+M155</f>
        <v>504.95986321000004</v>
      </c>
      <c r="F155" s="44">
        <v>2549.3647133700001</v>
      </c>
      <c r="G155" s="44">
        <v>1292.3780318700001</v>
      </c>
      <c r="H155" s="44">
        <v>769.58981187999996</v>
      </c>
      <c r="I155" s="44">
        <v>487.39686962000002</v>
      </c>
      <c r="J155" s="44">
        <v>17.850400109999999</v>
      </c>
      <c r="K155" s="44">
        <v>7.71772E-3</v>
      </c>
      <c r="L155" s="44">
        <v>0.27968880000000002</v>
      </c>
      <c r="M155" s="44">
        <v>17.562993590000001</v>
      </c>
      <c r="N155" s="44"/>
      <c r="O155" s="44"/>
      <c r="P155" s="44"/>
      <c r="Q155" s="44"/>
    </row>
    <row r="156" spans="1:17" hidden="1" outlineLevel="1" collapsed="1">
      <c r="A156" s="9">
        <v>44958</v>
      </c>
      <c r="B156" s="44">
        <v>2545.7083609000001</v>
      </c>
      <c r="C156" s="44">
        <f t="shared" ref="C156" si="268">G156+K156</f>
        <v>1290.3213842599998</v>
      </c>
      <c r="D156" s="44">
        <f t="shared" ref="D156" si="269">H156+L156</f>
        <v>755.99636243999998</v>
      </c>
      <c r="E156" s="44">
        <f t="shared" ref="E156" si="270">I156+M156</f>
        <v>499.39061420000002</v>
      </c>
      <c r="F156" s="44">
        <v>2528.17500561</v>
      </c>
      <c r="G156" s="44">
        <v>1290.3144086899999</v>
      </c>
      <c r="H156" s="44">
        <v>755.71640823999996</v>
      </c>
      <c r="I156" s="44">
        <v>482.14418868000001</v>
      </c>
      <c r="J156" s="44">
        <v>17.533355289999999</v>
      </c>
      <c r="K156" s="44">
        <v>6.9755700000000004E-3</v>
      </c>
      <c r="L156" s="44">
        <v>0.27995419999999999</v>
      </c>
      <c r="M156" s="44">
        <v>17.246425519999999</v>
      </c>
      <c r="N156" s="44"/>
      <c r="O156" s="44"/>
      <c r="P156" s="44"/>
      <c r="Q156" s="44"/>
    </row>
    <row r="157" spans="1:17" hidden="1" outlineLevel="1" collapsed="1">
      <c r="A157" s="9">
        <v>44986</v>
      </c>
      <c r="B157" s="44">
        <v>2585.76030115</v>
      </c>
      <c r="C157" s="44">
        <f t="shared" ref="C157" si="271">G157+K157</f>
        <v>1347.8262252500001</v>
      </c>
      <c r="D157" s="44">
        <f t="shared" ref="D157" si="272">H157+L157</f>
        <v>744.86061157000006</v>
      </c>
      <c r="E157" s="44">
        <f t="shared" ref="E157" si="273">I157+M157</f>
        <v>493.07346432999998</v>
      </c>
      <c r="F157" s="44">
        <v>2568.0097136899999</v>
      </c>
      <c r="G157" s="44">
        <v>1347.7712790800001</v>
      </c>
      <c r="H157" s="44">
        <v>744.57875545000002</v>
      </c>
      <c r="I157" s="44">
        <v>475.65967916</v>
      </c>
      <c r="J157" s="44">
        <v>17.750587459999998</v>
      </c>
      <c r="K157" s="44">
        <v>5.4946170000000003E-2</v>
      </c>
      <c r="L157" s="44">
        <v>0.28185611999999999</v>
      </c>
      <c r="M157" s="44">
        <v>17.413785170000001</v>
      </c>
      <c r="N157" s="44"/>
      <c r="O157" s="44"/>
      <c r="P157" s="44"/>
      <c r="Q157" s="44"/>
    </row>
    <row r="158" spans="1:17" hidden="1" outlineLevel="1" collapsed="1">
      <c r="A158" s="9">
        <v>45017</v>
      </c>
      <c r="B158" s="44">
        <v>2595.5777165099998</v>
      </c>
      <c r="C158" s="44">
        <f t="shared" ref="C158" si="274">G158+K158</f>
        <v>1373.71517027</v>
      </c>
      <c r="D158" s="44">
        <f t="shared" ref="D158" si="275">H158+L158</f>
        <v>736.17005905999997</v>
      </c>
      <c r="E158" s="44">
        <f t="shared" ref="E158" si="276">I158+M158</f>
        <v>485.69248718</v>
      </c>
      <c r="F158" s="44">
        <v>2577.65635062</v>
      </c>
      <c r="G158" s="44">
        <v>1373.70609023</v>
      </c>
      <c r="H158" s="44">
        <v>735.89159316999996</v>
      </c>
      <c r="I158" s="44">
        <v>468.05866722000002</v>
      </c>
      <c r="J158" s="44">
        <v>17.921365890000001</v>
      </c>
      <c r="K158" s="44">
        <v>9.0800399999999993E-3</v>
      </c>
      <c r="L158" s="44">
        <v>0.27846588999999999</v>
      </c>
      <c r="M158" s="44">
        <v>17.63381996</v>
      </c>
      <c r="N158" s="44"/>
      <c r="O158" s="44"/>
      <c r="P158" s="44"/>
      <c r="Q158" s="44"/>
    </row>
    <row r="159" spans="1:17" hidden="1" outlineLevel="1" collapsed="1">
      <c r="A159" s="9">
        <v>45047</v>
      </c>
      <c r="B159" s="44">
        <v>2652.1929694099999</v>
      </c>
      <c r="C159" s="44">
        <f t="shared" ref="C159" si="277">G159+K159</f>
        <v>1433.15830585</v>
      </c>
      <c r="D159" s="44">
        <f t="shared" ref="D159" si="278">H159+L159</f>
        <v>728.67522921</v>
      </c>
      <c r="E159" s="44">
        <f t="shared" ref="E159" si="279">I159+M159</f>
        <v>490.35943435000002</v>
      </c>
      <c r="F159" s="44">
        <v>2634.4006442199998</v>
      </c>
      <c r="G159" s="44">
        <v>1433.1380308</v>
      </c>
      <c r="H159" s="44">
        <v>728.39688336999995</v>
      </c>
      <c r="I159" s="44">
        <v>472.86573005000002</v>
      </c>
      <c r="J159" s="44">
        <v>17.79232519</v>
      </c>
      <c r="K159" s="44">
        <v>2.0275049999999999E-2</v>
      </c>
      <c r="L159" s="44">
        <v>0.27834584000000001</v>
      </c>
      <c r="M159" s="44">
        <v>17.493704300000001</v>
      </c>
      <c r="N159" s="44"/>
      <c r="O159" s="44"/>
      <c r="P159" s="44"/>
      <c r="Q159" s="44"/>
    </row>
    <row r="160" spans="1:17" hidden="1" outlineLevel="1" collapsed="1">
      <c r="A160" s="9">
        <v>45078</v>
      </c>
      <c r="B160" s="44">
        <v>2686.7353064499998</v>
      </c>
      <c r="C160" s="44">
        <f t="shared" ref="C160" si="280">G160+K160</f>
        <v>1441.0475798799998</v>
      </c>
      <c r="D160" s="44">
        <f t="shared" ref="D160" si="281">H160+L160</f>
        <v>740.67897317000006</v>
      </c>
      <c r="E160" s="44">
        <f t="shared" ref="E160" si="282">I160+M160</f>
        <v>505.00875339999999</v>
      </c>
      <c r="F160" s="44">
        <v>2668.9726282699999</v>
      </c>
      <c r="G160" s="44">
        <v>1441.0260166099999</v>
      </c>
      <c r="H160" s="44">
        <v>740.39933669000004</v>
      </c>
      <c r="I160" s="44">
        <v>487.54727496999999</v>
      </c>
      <c r="J160" s="44">
        <v>17.762678180000002</v>
      </c>
      <c r="K160" s="44">
        <v>2.1563269999999999E-2</v>
      </c>
      <c r="L160" s="44">
        <v>0.27963648000000002</v>
      </c>
      <c r="M160" s="44">
        <v>17.46147843</v>
      </c>
      <c r="N160" s="44"/>
      <c r="O160" s="44"/>
      <c r="P160" s="44"/>
      <c r="Q160" s="44"/>
    </row>
    <row r="161" spans="1:17" hidden="1" outlineLevel="1" collapsed="1">
      <c r="A161" s="9">
        <v>45108</v>
      </c>
      <c r="B161" s="44">
        <v>2778.9484973200001</v>
      </c>
      <c r="C161" s="44">
        <f t="shared" ref="C161" si="283">G161+K161</f>
        <v>1479.6935637300001</v>
      </c>
      <c r="D161" s="44">
        <f t="shared" ref="D161" si="284">H161+L161</f>
        <v>760.92483807999997</v>
      </c>
      <c r="E161" s="44">
        <f t="shared" ref="E161" si="285">I161+M161</f>
        <v>538.33009550999998</v>
      </c>
      <c r="F161" s="44">
        <v>2761.0754734000002</v>
      </c>
      <c r="G161" s="44">
        <v>1479.6662332000001</v>
      </c>
      <c r="H161" s="44">
        <v>760.64358713000001</v>
      </c>
      <c r="I161" s="44">
        <v>520.76565306999998</v>
      </c>
      <c r="J161" s="44">
        <v>17.873023920000001</v>
      </c>
      <c r="K161" s="44">
        <v>2.7330529999999999E-2</v>
      </c>
      <c r="L161" s="44">
        <v>0.28125095</v>
      </c>
      <c r="M161" s="44">
        <v>17.564442440000001</v>
      </c>
      <c r="N161" s="44"/>
      <c r="O161" s="44"/>
      <c r="P161" s="44"/>
      <c r="Q161" s="44"/>
    </row>
    <row r="162" spans="1:17" hidden="1" outlineLevel="1" collapsed="1">
      <c r="A162" s="9">
        <v>45139</v>
      </c>
      <c r="B162" s="44">
        <v>2927.2309648599999</v>
      </c>
      <c r="C162" s="44">
        <f t="shared" ref="C162" si="286">G162+K162</f>
        <v>1544.1437880400001</v>
      </c>
      <c r="D162" s="44">
        <f t="shared" ref="D162" si="287">H162+L162</f>
        <v>794.78826871000001</v>
      </c>
      <c r="E162" s="44">
        <f t="shared" ref="E162" si="288">I162+M162</f>
        <v>588.29890811000007</v>
      </c>
      <c r="F162" s="44">
        <v>2909.7550737400002</v>
      </c>
      <c r="G162" s="44">
        <v>1544.1374291100001</v>
      </c>
      <c r="H162" s="44">
        <v>794.49170304999996</v>
      </c>
      <c r="I162" s="44">
        <v>571.12594158000002</v>
      </c>
      <c r="J162" s="44">
        <v>17.47589112</v>
      </c>
      <c r="K162" s="44">
        <v>6.3589299999999996E-3</v>
      </c>
      <c r="L162" s="44">
        <v>0.29656566000000001</v>
      </c>
      <c r="M162" s="44">
        <v>17.17296653</v>
      </c>
      <c r="N162" s="44"/>
      <c r="O162" s="44"/>
      <c r="P162" s="44"/>
      <c r="Q162" s="44"/>
    </row>
    <row r="163" spans="1:17" hidden="1" outlineLevel="1" collapsed="1">
      <c r="A163" s="9">
        <v>45170</v>
      </c>
      <c r="B163" s="44">
        <v>2992.1201245399998</v>
      </c>
      <c r="C163" s="44">
        <f t="shared" ref="C163" si="289">G163+K163</f>
        <v>1562.05352111</v>
      </c>
      <c r="D163" s="44">
        <f t="shared" ref="D163" si="290">H163+L163</f>
        <v>742.14450705000002</v>
      </c>
      <c r="E163" s="44">
        <f t="shared" ref="E163" si="291">I163+M163</f>
        <v>687.92209638000008</v>
      </c>
      <c r="F163" s="44">
        <v>2975.12117244</v>
      </c>
      <c r="G163" s="44">
        <v>1562.04729438</v>
      </c>
      <c r="H163" s="44">
        <v>741.84839594000005</v>
      </c>
      <c r="I163" s="44">
        <v>671.22548212000004</v>
      </c>
      <c r="J163" s="44">
        <v>16.9989521</v>
      </c>
      <c r="K163" s="44">
        <v>6.2267299999999998E-3</v>
      </c>
      <c r="L163" s="44">
        <v>0.29611111000000001</v>
      </c>
      <c r="M163" s="44">
        <v>16.69661426</v>
      </c>
      <c r="N163" s="44"/>
      <c r="O163" s="44"/>
      <c r="P163" s="44"/>
      <c r="Q163" s="44"/>
    </row>
    <row r="164" spans="1:17" hidden="1" outlineLevel="1" collapsed="1">
      <c r="A164" s="9">
        <v>45200</v>
      </c>
      <c r="B164" s="44">
        <v>3069.8540163399998</v>
      </c>
      <c r="C164" s="44">
        <f t="shared" ref="C164" si="292">G164+K164</f>
        <v>1597.96466422</v>
      </c>
      <c r="D164" s="44">
        <f t="shared" ref="D164" si="293">H164+L164</f>
        <v>749.58353471999999</v>
      </c>
      <c r="E164" s="44">
        <f t="shared" ref="E164" si="294">I164+M164</f>
        <v>722.30581740000002</v>
      </c>
      <c r="F164" s="44">
        <v>3052.80514472</v>
      </c>
      <c r="G164" s="44">
        <v>1597.9455778399999</v>
      </c>
      <c r="H164" s="44">
        <v>749.28920631999995</v>
      </c>
      <c r="I164" s="44">
        <v>705.57036056000004</v>
      </c>
      <c r="J164" s="44">
        <v>17.04887162</v>
      </c>
      <c r="K164" s="44">
        <v>1.908638E-2</v>
      </c>
      <c r="L164" s="44">
        <v>0.29432839999999999</v>
      </c>
      <c r="M164" s="44">
        <v>16.735456840000001</v>
      </c>
      <c r="N164" s="44"/>
      <c r="O164" s="44"/>
      <c r="P164" s="44"/>
      <c r="Q164" s="44"/>
    </row>
    <row r="165" spans="1:17" hidden="1" outlineLevel="1" collapsed="1">
      <c r="A165" s="9">
        <v>45231</v>
      </c>
      <c r="B165" s="44">
        <v>3179.7753999299998</v>
      </c>
      <c r="C165" s="44">
        <f t="shared" ref="C165" si="295">G165+K165</f>
        <v>1651.3738279899999</v>
      </c>
      <c r="D165" s="44">
        <f t="shared" ref="D165" si="296">H165+L165</f>
        <v>763.78744087999996</v>
      </c>
      <c r="E165" s="44">
        <f t="shared" ref="E165" si="297">I165+M165</f>
        <v>764.61413105999998</v>
      </c>
      <c r="F165" s="44">
        <v>3162.5004196599998</v>
      </c>
      <c r="G165" s="44">
        <v>1651.3657645999999</v>
      </c>
      <c r="H165" s="44">
        <v>763.50536139999997</v>
      </c>
      <c r="I165" s="44">
        <v>747.62929366000003</v>
      </c>
      <c r="J165" s="44">
        <v>17.27498027</v>
      </c>
      <c r="K165" s="44">
        <v>8.0633900000000001E-3</v>
      </c>
      <c r="L165" s="44">
        <v>0.28207947999999999</v>
      </c>
      <c r="M165" s="44">
        <v>16.9848374</v>
      </c>
      <c r="N165" s="44"/>
      <c r="O165" s="44"/>
      <c r="P165" s="44"/>
      <c r="Q165" s="44"/>
    </row>
    <row r="166" spans="1:17" hidden="1" outlineLevel="1" collapsed="1">
      <c r="A166" s="9">
        <v>45261</v>
      </c>
      <c r="B166" s="44">
        <v>3121.7110448100002</v>
      </c>
      <c r="C166" s="44">
        <f t="shared" ref="C166" si="298">G166+K166</f>
        <v>1560.4982583799999</v>
      </c>
      <c r="D166" s="44">
        <f t="shared" ref="D166" si="299">H166+L166</f>
        <v>757.12112975000002</v>
      </c>
      <c r="E166" s="44">
        <f t="shared" ref="E166" si="300">I166+M166</f>
        <v>804.09165667999991</v>
      </c>
      <c r="F166" s="44">
        <v>3103.2271860800001</v>
      </c>
      <c r="G166" s="44">
        <v>1560.4934375</v>
      </c>
      <c r="H166" s="44">
        <v>756.82346169000004</v>
      </c>
      <c r="I166" s="44">
        <v>785.91028688999995</v>
      </c>
      <c r="J166" s="44">
        <v>18.483858730000001</v>
      </c>
      <c r="K166" s="44">
        <v>4.8208799999999996E-3</v>
      </c>
      <c r="L166" s="44">
        <v>0.29766806000000001</v>
      </c>
      <c r="M166" s="44">
        <v>18.181369790000002</v>
      </c>
      <c r="N166" s="44"/>
      <c r="O166" s="44"/>
      <c r="P166" s="44"/>
      <c r="Q166" s="44"/>
    </row>
    <row r="167" spans="1:17" hidden="1" outlineLevel="1" collapsed="1">
      <c r="A167" s="9">
        <v>45292</v>
      </c>
      <c r="B167" s="44">
        <v>3201.1050852100002</v>
      </c>
      <c r="C167" s="44">
        <f t="shared" ref="C167" si="301">G167+K167</f>
        <v>1631.1930205399999</v>
      </c>
      <c r="D167" s="44">
        <f t="shared" ref="D167" si="302">H167+L167</f>
        <v>740.56678700999998</v>
      </c>
      <c r="E167" s="44">
        <f t="shared" ref="E167" si="303">I167+M167</f>
        <v>829.34527765999997</v>
      </c>
      <c r="F167" s="44">
        <v>3183.04053183</v>
      </c>
      <c r="G167" s="44">
        <v>1631.18628616</v>
      </c>
      <c r="H167" s="44">
        <v>740.27054023999995</v>
      </c>
      <c r="I167" s="44">
        <v>811.58370543000001</v>
      </c>
      <c r="J167" s="44">
        <v>18.06455338</v>
      </c>
      <c r="K167" s="44">
        <v>6.7343799999999999E-3</v>
      </c>
      <c r="L167" s="44">
        <v>0.29624676999999999</v>
      </c>
      <c r="M167" s="44">
        <v>17.761572229999999</v>
      </c>
      <c r="N167" s="44"/>
      <c r="O167" s="44"/>
      <c r="P167" s="44"/>
      <c r="Q167" s="44"/>
    </row>
    <row r="168" spans="1:17" hidden="1" outlineLevel="1" collapsed="1">
      <c r="A168" s="9">
        <v>45323</v>
      </c>
      <c r="B168" s="44">
        <v>3257.8371736200002</v>
      </c>
      <c r="C168" s="44">
        <f t="shared" ref="C168" si="304">G168+K168</f>
        <v>1654.27038928</v>
      </c>
      <c r="D168" s="44">
        <f t="shared" ref="D168" si="305">H168+L168</f>
        <v>744.00904237000009</v>
      </c>
      <c r="E168" s="44">
        <f t="shared" ref="E168" si="306">I168+M168</f>
        <v>859.55774196999994</v>
      </c>
      <c r="F168" s="44">
        <v>3239.9707148900002</v>
      </c>
      <c r="G168" s="44">
        <v>1654.2634147599999</v>
      </c>
      <c r="H168" s="44">
        <v>743.71030398000005</v>
      </c>
      <c r="I168" s="44">
        <v>841.99699614999997</v>
      </c>
      <c r="J168" s="44">
        <v>17.866458730000002</v>
      </c>
      <c r="K168" s="44">
        <v>6.9745199999999997E-3</v>
      </c>
      <c r="L168" s="44">
        <v>0.29873839000000002</v>
      </c>
      <c r="M168" s="44">
        <v>17.560745820000001</v>
      </c>
      <c r="N168" s="44"/>
      <c r="O168" s="44"/>
      <c r="P168" s="44"/>
      <c r="Q168" s="44"/>
    </row>
    <row r="169" spans="1:17" hidden="1" outlineLevel="1" collapsed="1">
      <c r="A169" s="9">
        <v>45352</v>
      </c>
      <c r="B169" s="44">
        <v>3403.4980398299999</v>
      </c>
      <c r="C169" s="44">
        <f t="shared" ref="C169" si="307">G169+K169</f>
        <v>1692.22482573</v>
      </c>
      <c r="D169" s="44">
        <f t="shared" ref="D169" si="308">H169+L169</f>
        <v>798.5901987499999</v>
      </c>
      <c r="E169" s="44">
        <f t="shared" ref="E169" si="309">I169+M169</f>
        <v>912.68301535000001</v>
      </c>
      <c r="F169" s="44">
        <v>3367.4296229500001</v>
      </c>
      <c r="G169" s="44">
        <v>1692.17808313</v>
      </c>
      <c r="H169" s="44">
        <v>780.27075921999995</v>
      </c>
      <c r="I169" s="44">
        <v>894.9807806</v>
      </c>
      <c r="J169" s="44">
        <v>36.068416880000001</v>
      </c>
      <c r="K169" s="44">
        <v>4.6742600000000002E-2</v>
      </c>
      <c r="L169" s="44">
        <v>18.31943953</v>
      </c>
      <c r="M169" s="44">
        <v>17.702234749999999</v>
      </c>
      <c r="N169" s="44"/>
      <c r="O169" s="44"/>
      <c r="P169" s="44"/>
      <c r="Q169" s="44"/>
    </row>
    <row r="170" spans="1:17" hidden="1" outlineLevel="1" collapsed="1">
      <c r="A170" s="9">
        <v>45383</v>
      </c>
      <c r="B170" s="44">
        <v>3549.0924358299999</v>
      </c>
      <c r="C170" s="44">
        <f t="shared" ref="C170" si="310">G170+K170</f>
        <v>1740.3626985000001</v>
      </c>
      <c r="D170" s="44">
        <f t="shared" ref="D170" si="311">H170+L170</f>
        <v>844.40504066999995</v>
      </c>
      <c r="E170" s="44">
        <f t="shared" ref="E170" si="312">I170+M170</f>
        <v>964.32469665999997</v>
      </c>
      <c r="F170" s="44">
        <v>3513.2656070799999</v>
      </c>
      <c r="G170" s="44">
        <v>1740.3462874700001</v>
      </c>
      <c r="H170" s="44">
        <v>826.33792777999997</v>
      </c>
      <c r="I170" s="44">
        <v>946.58139183000003</v>
      </c>
      <c r="J170" s="44">
        <v>35.826828749999997</v>
      </c>
      <c r="K170" s="44">
        <v>1.641103E-2</v>
      </c>
      <c r="L170" s="44">
        <v>18.067112890000001</v>
      </c>
      <c r="M170" s="44">
        <v>17.74330483</v>
      </c>
      <c r="N170" s="44"/>
      <c r="O170" s="44"/>
      <c r="P170" s="44"/>
      <c r="Q170" s="44"/>
    </row>
    <row r="171" spans="1:17" hidden="1" outlineLevel="1" collapsed="1">
      <c r="A171" s="9">
        <v>45413</v>
      </c>
      <c r="B171" s="44">
        <v>3649.4979826899998</v>
      </c>
      <c r="C171" s="44">
        <f t="shared" ref="C171" si="313">G171+K171</f>
        <v>1775.4818641300001</v>
      </c>
      <c r="D171" s="44">
        <f t="shared" ref="D171" si="314">H171+L171</f>
        <v>864.35359020999999</v>
      </c>
      <c r="E171" s="44">
        <f t="shared" ref="E171" si="315">I171+M171</f>
        <v>1009.66252835</v>
      </c>
      <c r="F171" s="44">
        <v>3613.4620129599998</v>
      </c>
      <c r="G171" s="44">
        <v>1775.4671816600001</v>
      </c>
      <c r="H171" s="44">
        <v>846.04190285000004</v>
      </c>
      <c r="I171" s="44">
        <v>991.95292844999994</v>
      </c>
      <c r="J171" s="44">
        <v>36.035969729999998</v>
      </c>
      <c r="K171" s="44">
        <v>1.468247E-2</v>
      </c>
      <c r="L171" s="44">
        <v>18.311687360000001</v>
      </c>
      <c r="M171" s="44">
        <v>17.709599900000001</v>
      </c>
      <c r="N171" s="44"/>
      <c r="O171" s="44"/>
      <c r="P171" s="44"/>
      <c r="Q171" s="44"/>
    </row>
    <row r="172" spans="1:17" hidden="1" outlineLevel="1" collapsed="1">
      <c r="A172" s="9">
        <v>45444</v>
      </c>
      <c r="B172" s="44">
        <v>3711.9370383700002</v>
      </c>
      <c r="C172" s="44">
        <f t="shared" ref="C172" si="316">G172+K172</f>
        <v>1798.7478282300001</v>
      </c>
      <c r="D172" s="44">
        <f t="shared" ref="D172" si="317">H172+L172</f>
        <v>892.73474568999995</v>
      </c>
      <c r="E172" s="44">
        <f t="shared" ref="E172" si="318">I172+M172</f>
        <v>1020.4544644499999</v>
      </c>
      <c r="F172" s="44">
        <v>3676.3434299</v>
      </c>
      <c r="G172" s="44">
        <v>1798.7396613000001</v>
      </c>
      <c r="H172" s="44">
        <v>874.93006395999998</v>
      </c>
      <c r="I172" s="44">
        <v>1002.67370464</v>
      </c>
      <c r="J172" s="44">
        <v>35.593608469999999</v>
      </c>
      <c r="K172" s="44">
        <v>8.1669299999999993E-3</v>
      </c>
      <c r="L172" s="44">
        <v>17.804681729999999</v>
      </c>
      <c r="M172" s="44">
        <v>17.780759809999999</v>
      </c>
      <c r="N172" s="44"/>
      <c r="O172" s="44"/>
      <c r="P172" s="44"/>
      <c r="Q172" s="44"/>
    </row>
    <row r="173" spans="1:17" hidden="1" outlineLevel="1" collapsed="1">
      <c r="A173" s="9">
        <v>45474</v>
      </c>
      <c r="B173" s="44">
        <v>3816.12747274</v>
      </c>
      <c r="C173" s="44">
        <f t="shared" ref="C173" si="319">G173+K173</f>
        <v>1873.79172515</v>
      </c>
      <c r="D173" s="44">
        <f t="shared" ref="D173" si="320">H173+L173</f>
        <v>903.33245879000003</v>
      </c>
      <c r="E173" s="44">
        <f t="shared" ref="E173" si="321">I173+M173</f>
        <v>1039.0032888000001</v>
      </c>
      <c r="F173" s="44">
        <v>3780.1310831199999</v>
      </c>
      <c r="G173" s="44">
        <v>1873.7799825300001</v>
      </c>
      <c r="H173" s="44">
        <v>885.4130973</v>
      </c>
      <c r="I173" s="44">
        <v>1020.93800329</v>
      </c>
      <c r="J173" s="44">
        <v>35.996389620000002</v>
      </c>
      <c r="K173" s="44">
        <v>1.174262E-2</v>
      </c>
      <c r="L173" s="44">
        <v>17.91936149</v>
      </c>
      <c r="M173" s="44">
        <v>18.065285509999999</v>
      </c>
      <c r="N173" s="44"/>
      <c r="O173" s="44"/>
      <c r="P173" s="44"/>
      <c r="Q173" s="44"/>
    </row>
    <row r="174" spans="1:17" hidden="1" outlineLevel="1" collapsed="1">
      <c r="A174" s="9">
        <v>45505</v>
      </c>
      <c r="B174" s="44">
        <v>3936.4274638699999</v>
      </c>
      <c r="C174" s="44">
        <f t="shared" ref="C174" si="322">G174+K174</f>
        <v>1914.09729113</v>
      </c>
      <c r="D174" s="44">
        <f t="shared" ref="D174" si="323">H174+L174</f>
        <v>963.05845137999995</v>
      </c>
      <c r="E174" s="44">
        <f t="shared" ref="E174" si="324">I174+M174</f>
        <v>1059.2717213599999</v>
      </c>
      <c r="F174" s="44">
        <v>3899.9607170700001</v>
      </c>
      <c r="G174" s="44">
        <v>1914.0893525900001</v>
      </c>
      <c r="H174" s="44">
        <v>945.24234091999995</v>
      </c>
      <c r="I174" s="44">
        <v>1040.62902356</v>
      </c>
      <c r="J174" s="44">
        <v>36.466746800000003</v>
      </c>
      <c r="K174" s="44">
        <v>7.9385399999999991E-3</v>
      </c>
      <c r="L174" s="44">
        <v>17.816110460000001</v>
      </c>
      <c r="M174" s="44">
        <v>18.642697800000001</v>
      </c>
      <c r="N174" s="44"/>
      <c r="O174" s="44"/>
      <c r="P174" s="44"/>
      <c r="Q174" s="44"/>
    </row>
    <row r="175" spans="1:17" hidden="1" outlineLevel="1" collapsed="1">
      <c r="A175" s="9">
        <v>45536</v>
      </c>
      <c r="B175" s="44">
        <v>4014.3080794000002</v>
      </c>
      <c r="C175" s="44">
        <f t="shared" ref="C175" si="325">G175+K175</f>
        <v>1927.8223784499999</v>
      </c>
      <c r="D175" s="44">
        <f t="shared" ref="D175" si="326">H175+L175</f>
        <v>1002.74366744</v>
      </c>
      <c r="E175" s="44">
        <f t="shared" ref="E175" si="327">I175+M175</f>
        <v>1083.7420335100001</v>
      </c>
      <c r="F175" s="44">
        <v>3978.2760272199998</v>
      </c>
      <c r="G175" s="44">
        <v>1927.8117807799999</v>
      </c>
      <c r="H175" s="44">
        <v>985.16618831999995</v>
      </c>
      <c r="I175" s="44">
        <v>1065.29805812</v>
      </c>
      <c r="J175" s="44">
        <v>36.032052180000001</v>
      </c>
      <c r="K175" s="44">
        <v>1.059767E-2</v>
      </c>
      <c r="L175" s="44">
        <v>17.57747912</v>
      </c>
      <c r="M175" s="44">
        <v>18.443975389999999</v>
      </c>
      <c r="N175" s="44"/>
      <c r="O175" s="44"/>
      <c r="P175" s="44"/>
      <c r="Q175" s="44"/>
    </row>
    <row r="176" spans="1:17" hidden="1" outlineLevel="1" collapsed="1">
      <c r="A176" s="9">
        <v>45566</v>
      </c>
      <c r="B176" s="44">
        <v>4082.1592316800002</v>
      </c>
      <c r="C176" s="44">
        <f t="shared" ref="C176" si="328">G176+K176</f>
        <v>1950.5974218199999</v>
      </c>
      <c r="D176" s="44">
        <f t="shared" ref="D176" si="329">H176+L176</f>
        <v>1020.15913804</v>
      </c>
      <c r="E176" s="44">
        <f t="shared" ref="E176" si="330">I176+M176</f>
        <v>1111.40267182</v>
      </c>
      <c r="F176" s="44">
        <v>4047.3334073999999</v>
      </c>
      <c r="G176" s="44">
        <v>1950.5848684499999</v>
      </c>
      <c r="H176" s="44">
        <v>1003.40606459</v>
      </c>
      <c r="I176" s="44">
        <v>1093.3424743600001</v>
      </c>
      <c r="J176" s="44">
        <v>34.825824279999999</v>
      </c>
      <c r="K176" s="44">
        <v>1.2553369999999999E-2</v>
      </c>
      <c r="L176" s="44">
        <v>16.753073449999999</v>
      </c>
      <c r="M176" s="44">
        <v>18.060197460000001</v>
      </c>
      <c r="N176" s="44"/>
      <c r="O176" s="44"/>
      <c r="P176" s="44"/>
      <c r="Q176" s="44"/>
    </row>
    <row r="177" spans="1:17" hidden="1" outlineLevel="1" collapsed="1">
      <c r="A177" s="9">
        <v>45597</v>
      </c>
      <c r="B177" s="44">
        <v>4144.8671949199997</v>
      </c>
      <c r="C177" s="44">
        <f t="shared" ref="C177" si="331">G177+K177</f>
        <v>1959.74306617</v>
      </c>
      <c r="D177" s="44">
        <f t="shared" ref="D177" si="332">H177+L177</f>
        <v>1056.32659913</v>
      </c>
      <c r="E177" s="44">
        <f t="shared" ref="E177" si="333">I177+M177</f>
        <v>1128.79752962</v>
      </c>
      <c r="F177" s="44">
        <v>4111.1083358699998</v>
      </c>
      <c r="G177" s="44">
        <v>1959.7322872899999</v>
      </c>
      <c r="H177" s="44">
        <v>1040.1837941900001</v>
      </c>
      <c r="I177" s="44">
        <v>1111.19225439</v>
      </c>
      <c r="J177" s="44">
        <v>33.758859049999998</v>
      </c>
      <c r="K177" s="44">
        <v>1.0778879999999999E-2</v>
      </c>
      <c r="L177" s="44">
        <v>16.142804940000001</v>
      </c>
      <c r="M177" s="44">
        <v>17.60527523</v>
      </c>
      <c r="N177" s="44"/>
      <c r="O177" s="44"/>
      <c r="P177" s="44"/>
      <c r="Q177" s="44"/>
    </row>
    <row r="178" spans="1:17" collapsed="1">
      <c r="A178" s="9">
        <v>45627</v>
      </c>
      <c r="B178" s="44">
        <v>4153.2426878099996</v>
      </c>
      <c r="C178" s="44">
        <f t="shared" ref="C178" si="334">G178+K178</f>
        <v>1935.85753847</v>
      </c>
      <c r="D178" s="44">
        <f t="shared" ref="D178" si="335">H178+L178</f>
        <v>1080.3130816600001</v>
      </c>
      <c r="E178" s="44">
        <f t="shared" ref="E178" si="336">I178+M178</f>
        <v>1137.0720676799999</v>
      </c>
      <c r="F178" s="44">
        <v>4119.6378439399996</v>
      </c>
      <c r="G178" s="44">
        <v>1935.8426976200001</v>
      </c>
      <c r="H178" s="44">
        <v>1064.14535727</v>
      </c>
      <c r="I178" s="44">
        <v>1119.64978905</v>
      </c>
      <c r="J178" s="44">
        <v>33.604843870000003</v>
      </c>
      <c r="K178" s="44">
        <v>1.4840849999999999E-2</v>
      </c>
      <c r="L178" s="44">
        <v>16.16772439</v>
      </c>
      <c r="M178" s="44">
        <v>17.422278630000001</v>
      </c>
      <c r="N178" s="44"/>
      <c r="O178" s="44"/>
      <c r="P178" s="44"/>
      <c r="Q178" s="44"/>
    </row>
    <row r="179" spans="1:17">
      <c r="A179" s="9">
        <v>45658</v>
      </c>
      <c r="B179" s="44">
        <v>4227.69276593</v>
      </c>
      <c r="C179" s="44">
        <f t="shared" ref="C179" si="337">G179+K179</f>
        <v>2029.1489272399999</v>
      </c>
      <c r="D179" s="44">
        <f t="shared" ref="D179" si="338">H179+L179</f>
        <v>1055.3208268400001</v>
      </c>
      <c r="E179" s="44">
        <f t="shared" ref="E179" si="339">I179+M179</f>
        <v>1143.2230118499999</v>
      </c>
      <c r="F179" s="44">
        <v>4195.9418159099996</v>
      </c>
      <c r="G179" s="44">
        <v>2029.13746395</v>
      </c>
      <c r="H179" s="44">
        <v>1039.9347809400001</v>
      </c>
      <c r="I179" s="44">
        <v>1126.86957102</v>
      </c>
      <c r="J179" s="44">
        <v>31.750950020000001</v>
      </c>
      <c r="K179" s="44">
        <v>1.1463289999999999E-2</v>
      </c>
      <c r="L179" s="44">
        <v>15.386045899999999</v>
      </c>
      <c r="M179" s="44">
        <v>16.35344083</v>
      </c>
      <c r="N179" s="44"/>
      <c r="O179" s="44"/>
      <c r="P179" s="44"/>
      <c r="Q179" s="44"/>
    </row>
    <row r="180" spans="1:17">
      <c r="A180" s="9">
        <v>45689</v>
      </c>
      <c r="B180" s="44">
        <v>4265.1236631199999</v>
      </c>
      <c r="C180" s="44">
        <f t="shared" ref="C180" si="340">G180+K180</f>
        <v>2039.1534348999999</v>
      </c>
      <c r="D180" s="44">
        <f t="shared" ref="D180" si="341">H180+L180</f>
        <v>1071.6767132</v>
      </c>
      <c r="E180" s="44">
        <f t="shared" ref="E180" si="342">I180+M180</f>
        <v>1154.2935150199999</v>
      </c>
      <c r="F180" s="44">
        <v>4233.7931838599998</v>
      </c>
      <c r="G180" s="44">
        <v>2039.1428223299999</v>
      </c>
      <c r="H180" s="44">
        <v>1056.6221133199999</v>
      </c>
      <c r="I180" s="44">
        <v>1138.0282482099999</v>
      </c>
      <c r="J180" s="44">
        <v>31.330479260000001</v>
      </c>
      <c r="K180" s="44">
        <v>1.061257E-2</v>
      </c>
      <c r="L180" s="44">
        <v>15.05459988</v>
      </c>
      <c r="M180" s="44">
        <v>16.26526681</v>
      </c>
      <c r="N180" s="44"/>
      <c r="O180" s="44"/>
      <c r="P180" s="44"/>
      <c r="Q180" s="44"/>
    </row>
    <row r="181" spans="1:17">
      <c r="A181" s="9">
        <v>45717</v>
      </c>
      <c r="B181" s="44">
        <v>4390.39560833</v>
      </c>
      <c r="C181" s="44">
        <f t="shared" ref="C181" si="343">G181+K181</f>
        <v>2044.2126589299999</v>
      </c>
      <c r="D181" s="44">
        <f t="shared" ref="D181" si="344">H181+L181</f>
        <v>1174.7505422199999</v>
      </c>
      <c r="E181" s="44">
        <f t="shared" ref="E181" si="345">I181+M181</f>
        <v>1171.4324071799999</v>
      </c>
      <c r="F181" s="44">
        <v>4369.23598752</v>
      </c>
      <c r="G181" s="44">
        <v>2044.1952723899999</v>
      </c>
      <c r="H181" s="44">
        <v>1159.57808267</v>
      </c>
      <c r="I181" s="44">
        <v>1165.4626324599999</v>
      </c>
      <c r="J181" s="44">
        <v>21.15962081</v>
      </c>
      <c r="K181" s="44">
        <v>1.7386539999999999E-2</v>
      </c>
      <c r="L181" s="44">
        <v>15.172459549999999</v>
      </c>
      <c r="M181" s="44">
        <v>5.9697747200000002</v>
      </c>
      <c r="N181" s="44"/>
      <c r="O181" s="44"/>
      <c r="P181" s="44"/>
      <c r="Q181" s="44"/>
    </row>
    <row r="182" spans="1:17">
      <c r="A182" s="9">
        <v>45748</v>
      </c>
      <c r="B182" s="44">
        <v>4464.4749662000004</v>
      </c>
      <c r="C182" s="44">
        <f t="shared" ref="C182" si="346">G182+K182</f>
        <v>2196.2592150399996</v>
      </c>
      <c r="D182" s="44">
        <f t="shared" ref="D182" si="347">H182+L182</f>
        <v>1089.66897804</v>
      </c>
      <c r="E182" s="44">
        <f t="shared" ref="E182" si="348">I182+M182</f>
        <v>1178.5467731199999</v>
      </c>
      <c r="F182" s="44">
        <v>4442.9993466599999</v>
      </c>
      <c r="G182" s="44">
        <v>2196.2321753699998</v>
      </c>
      <c r="H182" s="44">
        <v>1073.98136856</v>
      </c>
      <c r="I182" s="44">
        <v>1172.7858027299999</v>
      </c>
      <c r="J182" s="44">
        <v>21.47561954</v>
      </c>
      <c r="K182" s="44">
        <v>2.7039669999999998E-2</v>
      </c>
      <c r="L182" s="44">
        <v>15.687609480000001</v>
      </c>
      <c r="M182" s="44">
        <v>5.7609703899999998</v>
      </c>
      <c r="N182" s="44"/>
      <c r="O182" s="44"/>
      <c r="P182" s="44"/>
      <c r="Q182" s="44"/>
    </row>
    <row r="183" spans="1:17">
      <c r="A183" s="9">
        <v>45778</v>
      </c>
      <c r="B183" s="44">
        <v>4563.0117806400003</v>
      </c>
      <c r="C183" s="44">
        <f t="shared" ref="C183" si="349">G183+K183</f>
        <v>2248.3177787</v>
      </c>
      <c r="D183" s="44">
        <f t="shared" ref="D183" si="350">H183+L183</f>
        <v>1118.5152292400001</v>
      </c>
      <c r="E183" s="44">
        <f t="shared" ref="E183" si="351">I183+M183</f>
        <v>1196.1787726999999</v>
      </c>
      <c r="F183" s="44">
        <v>4542.0974527199996</v>
      </c>
      <c r="G183" s="44">
        <v>2248.27736525</v>
      </c>
      <c r="H183" s="44">
        <v>1103.32330581</v>
      </c>
      <c r="I183" s="44">
        <v>1190.4967816599999</v>
      </c>
      <c r="J183" s="44">
        <v>20.914327920000002</v>
      </c>
      <c r="K183" s="44">
        <v>4.0413449999999997E-2</v>
      </c>
      <c r="L183" s="44">
        <v>15.191923429999999</v>
      </c>
      <c r="M183" s="44">
        <v>5.6819910399999998</v>
      </c>
      <c r="N183" s="44"/>
      <c r="O183" s="44"/>
      <c r="P183" s="44"/>
      <c r="Q183" s="44"/>
    </row>
    <row r="184" spans="1:17">
      <c r="A184" s="9">
        <v>45809</v>
      </c>
      <c r="B184" s="44">
        <v>4612.54973264</v>
      </c>
      <c r="C184" s="44">
        <f t="shared" ref="C184" si="352">G184+K184</f>
        <v>2267.5960492600002</v>
      </c>
      <c r="D184" s="44">
        <f t="shared" ref="D184" si="353">H184+L184</f>
        <v>1137.16512741</v>
      </c>
      <c r="E184" s="44">
        <f t="shared" ref="E184" si="354">I184+M184</f>
        <v>1207.7885559699998</v>
      </c>
      <c r="F184" s="44">
        <v>4591.3792486000002</v>
      </c>
      <c r="G184" s="44">
        <v>2267.5589806100002</v>
      </c>
      <c r="H184" s="44">
        <v>1121.6867810599999</v>
      </c>
      <c r="I184" s="44">
        <v>1202.1334869299999</v>
      </c>
      <c r="J184" s="44">
        <v>21.170484040000002</v>
      </c>
      <c r="K184" s="44">
        <v>3.7068650000000002E-2</v>
      </c>
      <c r="L184" s="44">
        <v>15.478346350000001</v>
      </c>
      <c r="M184" s="44">
        <v>5.6550690399999999</v>
      </c>
      <c r="N184" s="44"/>
      <c r="O184" s="44"/>
      <c r="P184" s="44"/>
      <c r="Q184" s="44"/>
    </row>
    <row r="185" spans="1:17">
      <c r="A185" s="9">
        <v>45839</v>
      </c>
      <c r="B185" s="44">
        <v>4735.4394697600001</v>
      </c>
      <c r="C185" s="44">
        <f t="shared" ref="C185" si="355">G185+K185</f>
        <v>2333.0947544700002</v>
      </c>
      <c r="D185" s="44">
        <f t="shared" ref="D185" si="356">H185+L185</f>
        <v>1150.36931213</v>
      </c>
      <c r="E185" s="44">
        <f t="shared" ref="E185" si="357">I185+M185</f>
        <v>1251.9754031599998</v>
      </c>
      <c r="F185" s="44">
        <v>4714.74568009</v>
      </c>
      <c r="G185" s="44">
        <v>2333.0105270700001</v>
      </c>
      <c r="H185" s="44">
        <v>1135.40456346</v>
      </c>
      <c r="I185" s="44">
        <v>1246.3305895599999</v>
      </c>
      <c r="J185" s="44">
        <v>20.693789670000001</v>
      </c>
      <c r="K185" s="44">
        <v>8.4227399999999994E-2</v>
      </c>
      <c r="L185" s="44">
        <v>14.964748670000001</v>
      </c>
      <c r="M185" s="44">
        <v>5.6448136</v>
      </c>
      <c r="N185" s="44"/>
      <c r="O185" s="44"/>
      <c r="P185" s="44"/>
      <c r="Q185" s="44"/>
    </row>
    <row r="186" spans="1:17">
      <c r="A186" s="9">
        <v>45870</v>
      </c>
      <c r="B186" s="44">
        <v>4873.0191219400003</v>
      </c>
      <c r="C186" s="44">
        <f t="shared" ref="C186" si="358">G186+K186</f>
        <v>2401.1542816400001</v>
      </c>
      <c r="D186" s="44">
        <f t="shared" ref="D186" si="359">H186+L186</f>
        <v>1169.8024735700001</v>
      </c>
      <c r="E186" s="44">
        <f t="shared" ref="E186" si="360">I186+M186</f>
        <v>1302.0623667299999</v>
      </c>
      <c r="F186" s="44">
        <v>4852.5504666899997</v>
      </c>
      <c r="G186" s="44">
        <v>2401.0939609000002</v>
      </c>
      <c r="H186" s="44">
        <v>1154.8442049</v>
      </c>
      <c r="I186" s="44">
        <v>1296.6123008899999</v>
      </c>
      <c r="J186" s="44">
        <v>20.468655250000001</v>
      </c>
      <c r="K186" s="44">
        <v>6.0320739999999998E-2</v>
      </c>
      <c r="L186" s="44">
        <v>14.958268670000001</v>
      </c>
      <c r="M186" s="44">
        <v>5.4500658399999997</v>
      </c>
      <c r="N186" s="44"/>
      <c r="O186" s="44"/>
      <c r="P186" s="44"/>
      <c r="Q186" s="44"/>
    </row>
    <row r="187" spans="1:17">
      <c r="A187" s="9">
        <v>45901</v>
      </c>
      <c r="B187" s="44">
        <v>4936.0546077700001</v>
      </c>
      <c r="C187" s="44">
        <f t="shared" ref="C187" si="361">G187+K187</f>
        <v>2398.4249845499999</v>
      </c>
      <c r="D187" s="44">
        <f t="shared" ref="D187" si="362">H187+L187</f>
        <v>1183.6312520399999</v>
      </c>
      <c r="E187" s="44">
        <f t="shared" ref="E187" si="363">I187+M187</f>
        <v>1353.9983711799998</v>
      </c>
      <c r="F187" s="44">
        <v>4916.2280351400004</v>
      </c>
      <c r="G187" s="44">
        <v>2398.34003497</v>
      </c>
      <c r="H187" s="44">
        <v>1169.28018535</v>
      </c>
      <c r="I187" s="44">
        <v>1348.6078148199999</v>
      </c>
      <c r="J187" s="44">
        <v>19.826572630000001</v>
      </c>
      <c r="K187" s="44">
        <v>8.4949579999999997E-2</v>
      </c>
      <c r="L187" s="44">
        <v>14.35106669</v>
      </c>
      <c r="M187" s="44">
        <v>5.3905563599999997</v>
      </c>
      <c r="N187" s="44"/>
      <c r="O187" s="44"/>
      <c r="P187" s="44"/>
      <c r="Q187" s="44"/>
    </row>
    <row r="188" spans="1:17">
      <c r="A188" s="9">
        <v>45931</v>
      </c>
      <c r="B188" s="44">
        <v>5015.9941958600002</v>
      </c>
      <c r="C188" s="44">
        <f t="shared" ref="C188" si="364">G188+K188</f>
        <v>2425.0604658299999</v>
      </c>
      <c r="D188" s="44">
        <f t="shared" ref="D188" si="365">H188+L188</f>
        <v>1204.17729439</v>
      </c>
      <c r="E188" s="44">
        <f t="shared" ref="E188" si="366">I188+M188</f>
        <v>1386.7564356400001</v>
      </c>
      <c r="F188" s="44">
        <v>4996.5503185799998</v>
      </c>
      <c r="G188" s="44">
        <v>2424.9908277899999</v>
      </c>
      <c r="H188" s="44">
        <v>1190.1530317900001</v>
      </c>
      <c r="I188" s="44">
        <v>1381.406459</v>
      </c>
      <c r="J188" s="44">
        <v>19.443877279999999</v>
      </c>
      <c r="K188" s="44">
        <v>6.9638039999999998E-2</v>
      </c>
      <c r="L188" s="44">
        <v>14.0242626</v>
      </c>
      <c r="M188" s="44">
        <v>5.3499766400000004</v>
      </c>
      <c r="N188" s="44"/>
      <c r="O188" s="44"/>
      <c r="P188" s="44"/>
      <c r="Q188" s="44"/>
    </row>
    <row r="189" spans="1:17">
      <c r="A189" s="9">
        <v>45962</v>
      </c>
      <c r="B189" s="44">
        <v>5076.75378241</v>
      </c>
      <c r="C189" s="44">
        <f t="shared" ref="C189" si="367">G189+K189</f>
        <v>2459.5169907300001</v>
      </c>
      <c r="D189" s="44">
        <f t="shared" ref="D189" si="368">H189+L189</f>
        <v>1204.6032058199999</v>
      </c>
      <c r="E189" s="44">
        <f t="shared" ref="E189" si="369">I189+M189</f>
        <v>1412.63358586</v>
      </c>
      <c r="F189" s="44">
        <v>5057.2302439200002</v>
      </c>
      <c r="G189" s="44">
        <v>2459.4215137400001</v>
      </c>
      <c r="H189" s="44">
        <v>1190.4799407099999</v>
      </c>
      <c r="I189" s="44">
        <v>1407.3287894699999</v>
      </c>
      <c r="J189" s="44">
        <v>19.52353849</v>
      </c>
      <c r="K189" s="44">
        <v>9.5476989999999998E-2</v>
      </c>
      <c r="L189" s="44">
        <v>14.12326511</v>
      </c>
      <c r="M189" s="44">
        <v>5.3047963899999999</v>
      </c>
      <c r="N189" s="44"/>
      <c r="O189" s="44"/>
      <c r="P189" s="44"/>
      <c r="Q189" s="44"/>
    </row>
    <row r="190" spans="1:17">
      <c r="A190" s="9">
        <v>45992</v>
      </c>
      <c r="B190" s="44">
        <v>5099.5931212799997</v>
      </c>
      <c r="C190" s="44">
        <f t="shared" ref="C190" si="370">G190+K190</f>
        <v>2438.300135</v>
      </c>
      <c r="D190" s="44">
        <f t="shared" ref="D190" si="371">H190+L190</f>
        <v>1207.94592969</v>
      </c>
      <c r="E190" s="44">
        <f t="shared" ref="E190" si="372">I190+M190</f>
        <v>1453.34705659</v>
      </c>
      <c r="F190" s="44">
        <v>5080.2108119100003</v>
      </c>
      <c r="G190" s="44">
        <v>2438.2341098699999</v>
      </c>
      <c r="H190" s="44">
        <v>1193.8968126899999</v>
      </c>
      <c r="I190" s="44">
        <v>1448.07988935</v>
      </c>
      <c r="J190" s="44">
        <v>19.382309370000002</v>
      </c>
      <c r="K190" s="44">
        <v>6.6025130000000001E-2</v>
      </c>
      <c r="L190" s="44">
        <v>14.049117000000001</v>
      </c>
      <c r="M190" s="44">
        <v>5.26716724</v>
      </c>
      <c r="N190" s="44"/>
      <c r="O190" s="44"/>
      <c r="P190" s="44"/>
      <c r="Q190" s="44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10.44140625" style="25" customWidth="1"/>
    <col min="3" max="3" width="12.109375" style="25" customWidth="1"/>
    <col min="4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33203125" style="25" customWidth="1"/>
    <col min="11" max="11" width="12.44140625" style="25" customWidth="1"/>
    <col min="12" max="12" width="12" style="25" customWidth="1"/>
    <col min="13" max="13" width="10.88671875" style="25" customWidth="1"/>
    <col min="14" max="14" width="11.109375" style="25" customWidth="1"/>
    <col min="15" max="15" width="14" style="25" customWidth="1"/>
    <col min="16" max="16" width="9.6640625" style="25" customWidth="1"/>
    <col min="17" max="17" width="10.33203125" style="25" customWidth="1"/>
    <col min="18" max="18" width="10.44140625" style="25" customWidth="1"/>
    <col min="19" max="16384" width="9.109375" style="25"/>
  </cols>
  <sheetData>
    <row r="1" spans="1:702">
      <c r="A1" s="18" t="s">
        <v>129</v>
      </c>
    </row>
    <row r="2" spans="1:702" ht="5.25" customHeight="1">
      <c r="A2" s="163"/>
    </row>
    <row r="3" spans="1:702">
      <c r="A3" s="110" t="s">
        <v>48</v>
      </c>
    </row>
    <row r="4" spans="1:702" ht="12.75" customHeight="1">
      <c r="A4" s="217" t="s">
        <v>128</v>
      </c>
      <c r="B4" s="218"/>
      <c r="C4" s="26"/>
    </row>
    <row r="5" spans="1:702" ht="12.75" customHeight="1">
      <c r="A5" s="27" t="s">
        <v>226</v>
      </c>
    </row>
    <row r="6" spans="1:702" ht="12.75" customHeight="1">
      <c r="A6" s="219" t="s">
        <v>0</v>
      </c>
      <c r="B6" s="221" t="s">
        <v>1</v>
      </c>
      <c r="C6" s="223" t="s">
        <v>47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</row>
    <row r="7" spans="1:702" s="24" customFormat="1" ht="12.75" customHeight="1">
      <c r="A7" s="219"/>
      <c r="B7" s="221"/>
      <c r="C7" s="215" t="s">
        <v>252</v>
      </c>
      <c r="D7" s="215" t="s">
        <v>253</v>
      </c>
      <c r="E7" s="215" t="s">
        <v>46</v>
      </c>
      <c r="F7" s="215" t="s">
        <v>45</v>
      </c>
      <c r="G7" s="215" t="s">
        <v>44</v>
      </c>
      <c r="H7" s="215" t="s">
        <v>43</v>
      </c>
      <c r="I7" s="215" t="s">
        <v>42</v>
      </c>
      <c r="J7" s="215" t="s">
        <v>41</v>
      </c>
      <c r="K7" s="215" t="s">
        <v>40</v>
      </c>
      <c r="L7" s="215" t="s">
        <v>61</v>
      </c>
      <c r="M7" s="215" t="s">
        <v>254</v>
      </c>
      <c r="N7" s="215" t="s">
        <v>39</v>
      </c>
      <c r="O7" s="215" t="s">
        <v>38</v>
      </c>
      <c r="P7" s="215" t="s">
        <v>49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702" s="24" customFormat="1" ht="12.75" customHeight="1">
      <c r="A8" s="220"/>
      <c r="B8" s="222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702" s="24" customFormat="1" ht="65.25" customHeight="1">
      <c r="A9" s="220"/>
      <c r="B9" s="222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</row>
    <row r="10" spans="1:702" s="24" customFormat="1" collapsed="1">
      <c r="A10" s="23">
        <v>1</v>
      </c>
      <c r="B10" s="173">
        <v>2</v>
      </c>
      <c r="C10" s="23">
        <v>3</v>
      </c>
      <c r="D10" s="173">
        <v>4</v>
      </c>
      <c r="E10" s="23">
        <v>5</v>
      </c>
      <c r="F10" s="173">
        <v>6</v>
      </c>
      <c r="G10" s="23">
        <v>7</v>
      </c>
      <c r="H10" s="173">
        <v>8</v>
      </c>
      <c r="I10" s="23">
        <v>9</v>
      </c>
      <c r="J10" s="173">
        <v>10</v>
      </c>
      <c r="K10" s="23">
        <v>11</v>
      </c>
      <c r="L10" s="173">
        <v>12</v>
      </c>
      <c r="M10" s="23">
        <v>13</v>
      </c>
      <c r="N10" s="173">
        <v>14</v>
      </c>
      <c r="O10" s="23">
        <v>15</v>
      </c>
      <c r="P10" s="173">
        <v>16</v>
      </c>
      <c r="Q10" s="23">
        <v>17</v>
      </c>
      <c r="R10" s="173">
        <v>18</v>
      </c>
      <c r="S10" s="23">
        <v>19</v>
      </c>
      <c r="T10" s="173">
        <v>20</v>
      </c>
    </row>
    <row r="11" spans="1:70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9">
        <v>41275</v>
      </c>
      <c r="B35" s="128">
        <v>2288.4584248199999</v>
      </c>
      <c r="C35" s="128">
        <v>216.2761376</v>
      </c>
      <c r="D35" s="128">
        <v>0</v>
      </c>
      <c r="E35" s="128">
        <v>289.39361832999998</v>
      </c>
      <c r="F35" s="128">
        <v>38.188781830000003</v>
      </c>
      <c r="G35" s="128">
        <v>1.15513826</v>
      </c>
      <c r="H35" s="128">
        <v>179.69409417</v>
      </c>
      <c r="I35" s="128">
        <v>1156.0766509800001</v>
      </c>
      <c r="J35" s="128">
        <v>107.16744288</v>
      </c>
      <c r="K35" s="128">
        <v>10.55435246</v>
      </c>
      <c r="L35" s="128">
        <v>41.563237780000001</v>
      </c>
      <c r="M35" s="175" t="s">
        <v>185</v>
      </c>
      <c r="N35" s="128">
        <v>195.92256438999999</v>
      </c>
      <c r="O35" s="128">
        <v>47.319130729999998</v>
      </c>
      <c r="P35" s="128">
        <v>2.0052952400000001</v>
      </c>
      <c r="Q35" s="128">
        <v>1.64095E-3</v>
      </c>
      <c r="R35" s="128">
        <v>1.28986011</v>
      </c>
      <c r="S35" s="128">
        <v>0</v>
      </c>
      <c r="T35" s="128">
        <v>1.85047911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9">
        <v>41306</v>
      </c>
      <c r="B36" s="128">
        <v>2315.94328249</v>
      </c>
      <c r="C36" s="128">
        <v>220.44812608999999</v>
      </c>
      <c r="D36" s="128">
        <v>0</v>
      </c>
      <c r="E36" s="128">
        <v>307.08239191000001</v>
      </c>
      <c r="F36" s="128">
        <v>28.78054637</v>
      </c>
      <c r="G36" s="128">
        <v>39.056672829999997</v>
      </c>
      <c r="H36" s="128">
        <v>194.21399589999999</v>
      </c>
      <c r="I36" s="128">
        <v>1120.13348634</v>
      </c>
      <c r="J36" s="128">
        <v>91.954241479999993</v>
      </c>
      <c r="K36" s="128">
        <v>10.776530490000001</v>
      </c>
      <c r="L36" s="128">
        <v>44.984970830000002</v>
      </c>
      <c r="M36" s="175" t="s">
        <v>185</v>
      </c>
      <c r="N36" s="128">
        <v>207.96600291999999</v>
      </c>
      <c r="O36" s="128">
        <v>45.843850179999997</v>
      </c>
      <c r="P36" s="128">
        <v>1.77184333</v>
      </c>
      <c r="Q36" s="128">
        <v>5.3773400000000004E-3</v>
      </c>
      <c r="R36" s="128">
        <v>1.3143184299999999</v>
      </c>
      <c r="S36" s="128">
        <v>0</v>
      </c>
      <c r="T36" s="128">
        <v>1.6109280500000001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9">
        <v>41334</v>
      </c>
      <c r="B37" s="128">
        <v>2360.9847108600002</v>
      </c>
      <c r="C37" s="128">
        <v>243.15719084</v>
      </c>
      <c r="D37" s="128">
        <v>6.8099000000000002E-4</v>
      </c>
      <c r="E37" s="128">
        <v>283.01528860000002</v>
      </c>
      <c r="F37" s="128">
        <v>19.657485229999999</v>
      </c>
      <c r="G37" s="128">
        <v>39.225721180000001</v>
      </c>
      <c r="H37" s="128">
        <v>190.29533203</v>
      </c>
      <c r="I37" s="128">
        <v>1178.12870015</v>
      </c>
      <c r="J37" s="128">
        <v>88.83085509</v>
      </c>
      <c r="K37" s="128">
        <v>11.385889390000001</v>
      </c>
      <c r="L37" s="128">
        <v>8.1874748799999999</v>
      </c>
      <c r="M37" s="175" t="s">
        <v>185</v>
      </c>
      <c r="N37" s="128">
        <v>209.78932286</v>
      </c>
      <c r="O37" s="128">
        <v>45.76298663</v>
      </c>
      <c r="P37" s="128">
        <v>39.848285840000003</v>
      </c>
      <c r="Q37" s="128">
        <v>1.1909690000000001E-2</v>
      </c>
      <c r="R37" s="128">
        <v>1.3731061</v>
      </c>
      <c r="S37" s="128">
        <v>0</v>
      </c>
      <c r="T37" s="128">
        <v>2.3144813599999998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9">
        <v>41365</v>
      </c>
      <c r="B38" s="128">
        <v>2365.6564165300001</v>
      </c>
      <c r="C38" s="128">
        <v>273.1048136</v>
      </c>
      <c r="D38" s="128">
        <v>3.5252319999999997E-2</v>
      </c>
      <c r="E38" s="128">
        <v>291.06098887000002</v>
      </c>
      <c r="F38" s="128">
        <v>9.7185651100000001</v>
      </c>
      <c r="G38" s="128">
        <v>39.237729659999999</v>
      </c>
      <c r="H38" s="128">
        <v>175.38144452</v>
      </c>
      <c r="I38" s="128">
        <v>1233.2925536499999</v>
      </c>
      <c r="J38" s="128">
        <v>90.819921390000005</v>
      </c>
      <c r="K38" s="128">
        <v>11.52517344</v>
      </c>
      <c r="L38" s="128">
        <v>8.3303126899999995</v>
      </c>
      <c r="M38" s="175" t="s">
        <v>185</v>
      </c>
      <c r="N38" s="128">
        <v>172.81450878000001</v>
      </c>
      <c r="O38" s="128">
        <v>18.5419394</v>
      </c>
      <c r="P38" s="128">
        <v>39.863144269999999</v>
      </c>
      <c r="Q38" s="128">
        <v>1.07971E-2</v>
      </c>
      <c r="R38" s="128">
        <v>1.2830398700000001</v>
      </c>
      <c r="S38" s="128">
        <v>0</v>
      </c>
      <c r="T38" s="128">
        <v>0.63623185999999998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9">
        <v>41395</v>
      </c>
      <c r="B39" s="128">
        <v>2358.42828263</v>
      </c>
      <c r="C39" s="128">
        <v>271.77440089999999</v>
      </c>
      <c r="D39" s="128">
        <v>3.7584729999999997E-2</v>
      </c>
      <c r="E39" s="128">
        <v>264.39198570999997</v>
      </c>
      <c r="F39" s="128">
        <v>0.31745262000000002</v>
      </c>
      <c r="G39" s="128">
        <v>39.415779149999999</v>
      </c>
      <c r="H39" s="128">
        <v>185.08693163000001</v>
      </c>
      <c r="I39" s="128">
        <v>1200.6697437600001</v>
      </c>
      <c r="J39" s="128">
        <v>87.918855609999994</v>
      </c>
      <c r="K39" s="128">
        <v>10.650987880000001</v>
      </c>
      <c r="L39" s="128">
        <v>46.280240890000002</v>
      </c>
      <c r="M39" s="175" t="s">
        <v>185</v>
      </c>
      <c r="N39" s="128">
        <v>201.44791688999999</v>
      </c>
      <c r="O39" s="128">
        <v>8.2794559799999998</v>
      </c>
      <c r="P39" s="128">
        <v>39.872588290000003</v>
      </c>
      <c r="Q39" s="128">
        <v>1.4522709999999999E-2</v>
      </c>
      <c r="R39" s="128">
        <v>1.28071964</v>
      </c>
      <c r="S39" s="128">
        <v>0.34219497999999998</v>
      </c>
      <c r="T39" s="128">
        <v>0.64692126000000005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9">
        <v>41426</v>
      </c>
      <c r="B40" s="128">
        <v>2373.55056307</v>
      </c>
      <c r="C40" s="128">
        <v>247.23129796000001</v>
      </c>
      <c r="D40" s="128">
        <v>4.8327969999999998E-2</v>
      </c>
      <c r="E40" s="128">
        <v>269.15747083000002</v>
      </c>
      <c r="F40" s="128">
        <v>11.75894523</v>
      </c>
      <c r="G40" s="128">
        <v>39.266273400000003</v>
      </c>
      <c r="H40" s="128">
        <v>181.55934833000001</v>
      </c>
      <c r="I40" s="128">
        <v>1274.3066264399999</v>
      </c>
      <c r="J40" s="128">
        <v>19.087405</v>
      </c>
      <c r="K40" s="128">
        <v>11.239779800000001</v>
      </c>
      <c r="L40" s="128">
        <v>42.928772180000003</v>
      </c>
      <c r="M40" s="175" t="s">
        <v>185</v>
      </c>
      <c r="N40" s="128">
        <v>225.98767975999999</v>
      </c>
      <c r="O40" s="128">
        <v>7.8994588200000004</v>
      </c>
      <c r="P40" s="128">
        <v>39.851676900000001</v>
      </c>
      <c r="Q40" s="128">
        <v>1.0198840000000001E-2</v>
      </c>
      <c r="R40" s="128">
        <v>1.36011087</v>
      </c>
      <c r="S40" s="128">
        <v>0.34316422000000002</v>
      </c>
      <c r="T40" s="128">
        <v>1.51402652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9">
        <v>41456</v>
      </c>
      <c r="B41" s="128">
        <v>2390.0121821500002</v>
      </c>
      <c r="C41" s="128">
        <v>255.70107307000001</v>
      </c>
      <c r="D41" s="128">
        <v>4.9955609999999998E-2</v>
      </c>
      <c r="E41" s="128">
        <v>289.16170002000001</v>
      </c>
      <c r="F41" s="128">
        <v>11.6000037</v>
      </c>
      <c r="G41" s="128">
        <v>39.368210300000001</v>
      </c>
      <c r="H41" s="128">
        <v>175.64115285</v>
      </c>
      <c r="I41" s="128">
        <v>1265.03579943</v>
      </c>
      <c r="J41" s="128">
        <v>16.6753097</v>
      </c>
      <c r="K41" s="128">
        <v>11.1689574</v>
      </c>
      <c r="L41" s="128">
        <v>43.144847489999997</v>
      </c>
      <c r="M41" s="175" t="s">
        <v>185</v>
      </c>
      <c r="N41" s="128">
        <v>232.35112717999999</v>
      </c>
      <c r="O41" s="128">
        <v>7.4674640500000002</v>
      </c>
      <c r="P41" s="128">
        <v>40.182061490000002</v>
      </c>
      <c r="Q41" s="128">
        <v>1.490533E-2</v>
      </c>
      <c r="R41" s="128">
        <v>1.28939778</v>
      </c>
      <c r="S41" s="128">
        <v>0.34273271999999999</v>
      </c>
      <c r="T41" s="128">
        <v>0.81748403000000003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9">
        <v>41487</v>
      </c>
      <c r="B42" s="128">
        <v>2422.14585687</v>
      </c>
      <c r="C42" s="128">
        <v>255.14376752999999</v>
      </c>
      <c r="D42" s="128">
        <v>5.2058609999999998E-2</v>
      </c>
      <c r="E42" s="128">
        <v>306.97580723999999</v>
      </c>
      <c r="F42" s="128">
        <v>13.580381640000001</v>
      </c>
      <c r="G42" s="128">
        <v>39.5131564</v>
      </c>
      <c r="H42" s="128">
        <v>169.09848155</v>
      </c>
      <c r="I42" s="128">
        <v>1295.8149852500001</v>
      </c>
      <c r="J42" s="128">
        <v>18.772606450000001</v>
      </c>
      <c r="K42" s="128">
        <v>11.13300782</v>
      </c>
      <c r="L42" s="128">
        <v>42.970250720000003</v>
      </c>
      <c r="M42" s="175" t="s">
        <v>185</v>
      </c>
      <c r="N42" s="128">
        <v>219.12613762000001</v>
      </c>
      <c r="O42" s="128">
        <v>7.5699093099999999</v>
      </c>
      <c r="P42" s="128">
        <v>40.141242130000002</v>
      </c>
      <c r="Q42" s="128">
        <v>2.5988790000000001E-2</v>
      </c>
      <c r="R42" s="128">
        <v>1.2815215799999999</v>
      </c>
      <c r="S42" s="128">
        <v>0.34325450000000002</v>
      </c>
      <c r="T42" s="128">
        <v>0.60329973000000003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9">
        <v>41518</v>
      </c>
      <c r="B43" s="128">
        <v>2458.68047355</v>
      </c>
      <c r="C43" s="128">
        <v>297.96982817000003</v>
      </c>
      <c r="D43" s="128">
        <v>4.3559380000000002E-2</v>
      </c>
      <c r="E43" s="128">
        <v>323.73674776000001</v>
      </c>
      <c r="F43" s="128">
        <v>13.781682310000001</v>
      </c>
      <c r="G43" s="128">
        <v>39.999227150000003</v>
      </c>
      <c r="H43" s="128">
        <v>164.83948240999999</v>
      </c>
      <c r="I43" s="128">
        <v>1286.3564430900001</v>
      </c>
      <c r="J43" s="128">
        <v>18.978731270000001</v>
      </c>
      <c r="K43" s="128">
        <v>10.146694310000001</v>
      </c>
      <c r="L43" s="128">
        <v>42.958039880000001</v>
      </c>
      <c r="M43" s="175" t="s">
        <v>185</v>
      </c>
      <c r="N43" s="128">
        <v>210.62633961</v>
      </c>
      <c r="O43" s="128">
        <v>6.8925163300000003</v>
      </c>
      <c r="P43" s="128">
        <v>40.096002949999999</v>
      </c>
      <c r="Q43" s="128">
        <v>7.29388E-3</v>
      </c>
      <c r="R43" s="128">
        <v>1.31395314</v>
      </c>
      <c r="S43" s="128">
        <v>0.34376677</v>
      </c>
      <c r="T43" s="128">
        <v>0.59016513999999998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9">
        <v>41548</v>
      </c>
      <c r="B44" s="128">
        <v>2508.3753118300001</v>
      </c>
      <c r="C44" s="128">
        <v>286.61904503</v>
      </c>
      <c r="D44" s="128">
        <v>4.9539890000000003E-2</v>
      </c>
      <c r="E44" s="128">
        <v>343.81912512000002</v>
      </c>
      <c r="F44" s="128">
        <v>14.332128770000001</v>
      </c>
      <c r="G44" s="128">
        <v>40.202316959999997</v>
      </c>
      <c r="H44" s="128">
        <v>173.18342928999999</v>
      </c>
      <c r="I44" s="128">
        <v>1289.3018832800001</v>
      </c>
      <c r="J44" s="128">
        <v>20.00787746</v>
      </c>
      <c r="K44" s="128">
        <v>11.486591900000001</v>
      </c>
      <c r="L44" s="128">
        <v>42.933962200000003</v>
      </c>
      <c r="M44" s="175" t="s">
        <v>185</v>
      </c>
      <c r="N44" s="128">
        <v>227.15076278000001</v>
      </c>
      <c r="O44" s="128">
        <v>16.80270861</v>
      </c>
      <c r="P44" s="128">
        <v>40.107253059999998</v>
      </c>
      <c r="Q44" s="128">
        <v>1.6837649999999999E-2</v>
      </c>
      <c r="R44" s="128">
        <v>1.3392169599999999</v>
      </c>
      <c r="S44" s="128">
        <v>0.34360800000000002</v>
      </c>
      <c r="T44" s="128">
        <v>0.67902487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9">
        <v>41579</v>
      </c>
      <c r="B45" s="128">
        <v>2527.6101641199998</v>
      </c>
      <c r="C45" s="128">
        <v>281.06039171999998</v>
      </c>
      <c r="D45" s="128">
        <v>5.5068770000000003E-2</v>
      </c>
      <c r="E45" s="128">
        <v>372.68319459999998</v>
      </c>
      <c r="F45" s="128">
        <v>15.07379482</v>
      </c>
      <c r="G45" s="128">
        <v>40.226846129999998</v>
      </c>
      <c r="H45" s="128">
        <v>161.66014616000001</v>
      </c>
      <c r="I45" s="128">
        <v>1290.01807211</v>
      </c>
      <c r="J45" s="128">
        <v>21.566358390000001</v>
      </c>
      <c r="K45" s="128">
        <v>11.453462849999999</v>
      </c>
      <c r="L45" s="128">
        <v>42.505237039999997</v>
      </c>
      <c r="M45" s="175" t="s">
        <v>185</v>
      </c>
      <c r="N45" s="128">
        <v>231.93939922000001</v>
      </c>
      <c r="O45" s="128">
        <v>16.75751661</v>
      </c>
      <c r="P45" s="128">
        <v>40.274943710000002</v>
      </c>
      <c r="Q45" s="128">
        <v>2.6526810000000001E-2</v>
      </c>
      <c r="R45" s="128">
        <v>1.2983678999999999</v>
      </c>
      <c r="S45" s="128">
        <v>0.34412027000000001</v>
      </c>
      <c r="T45" s="128">
        <v>0.66671701000000005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9">
        <v>41609</v>
      </c>
      <c r="B46" s="128">
        <v>2478.23895133</v>
      </c>
      <c r="C46" s="128">
        <v>270.32430583000001</v>
      </c>
      <c r="D46" s="128">
        <v>5.9921009999999997E-2</v>
      </c>
      <c r="E46" s="128">
        <v>370.60222233000002</v>
      </c>
      <c r="F46" s="128">
        <v>15.35616596</v>
      </c>
      <c r="G46" s="128">
        <v>40.035872959999999</v>
      </c>
      <c r="H46" s="128">
        <v>164.66538896</v>
      </c>
      <c r="I46" s="128">
        <v>1269.12025184</v>
      </c>
      <c r="J46" s="128">
        <v>24.352861010000002</v>
      </c>
      <c r="K46" s="128">
        <v>10.55347489</v>
      </c>
      <c r="L46" s="128">
        <v>41.543448660000003</v>
      </c>
      <c r="M46" s="175" t="s">
        <v>185</v>
      </c>
      <c r="N46" s="128">
        <v>212.86359332000001</v>
      </c>
      <c r="O46" s="128">
        <v>16.795989980000002</v>
      </c>
      <c r="P46" s="128">
        <v>39.678218889999997</v>
      </c>
      <c r="Q46" s="128">
        <v>2.822245E-2</v>
      </c>
      <c r="R46" s="128">
        <v>1.32457896</v>
      </c>
      <c r="S46" s="128">
        <v>0.25406999000000002</v>
      </c>
      <c r="T46" s="128">
        <v>0.68036428999999998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9">
        <v>41640</v>
      </c>
      <c r="B47" s="128">
        <v>2524.6233690399999</v>
      </c>
      <c r="C47" s="128">
        <v>276.32558524000001</v>
      </c>
      <c r="D47" s="128">
        <v>6.1755289999999997E-2</v>
      </c>
      <c r="E47" s="128">
        <v>365.29514991999997</v>
      </c>
      <c r="F47" s="128">
        <v>27.357309269999998</v>
      </c>
      <c r="G47" s="128">
        <v>39.977624470000002</v>
      </c>
      <c r="H47" s="128">
        <v>161.99553610000001</v>
      </c>
      <c r="I47" s="128">
        <v>1318.13777925</v>
      </c>
      <c r="J47" s="128">
        <v>21.63842949</v>
      </c>
      <c r="K47" s="128">
        <v>11.47997159</v>
      </c>
      <c r="L47" s="128">
        <v>41.480116809999998</v>
      </c>
      <c r="M47" s="175" t="s">
        <v>185</v>
      </c>
      <c r="N47" s="128">
        <v>201.81810322999999</v>
      </c>
      <c r="O47" s="128">
        <v>17.321089449999999</v>
      </c>
      <c r="P47" s="128">
        <v>39.726096669999997</v>
      </c>
      <c r="Q47" s="128">
        <v>3.6978280000000002E-2</v>
      </c>
      <c r="R47" s="128">
        <v>1.2973364599999999</v>
      </c>
      <c r="S47" s="128">
        <v>2.1699999999999999E-5</v>
      </c>
      <c r="T47" s="128">
        <v>0.67448582000000001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9">
        <v>41671</v>
      </c>
      <c r="B48" s="128">
        <v>2615.710466</v>
      </c>
      <c r="C48" s="128">
        <v>285.92281688000003</v>
      </c>
      <c r="D48" s="128">
        <v>6.3912949999999996E-2</v>
      </c>
      <c r="E48" s="128">
        <v>401.76813009</v>
      </c>
      <c r="F48" s="128">
        <v>29.366952300000001</v>
      </c>
      <c r="G48" s="128">
        <v>40.691590130000002</v>
      </c>
      <c r="H48" s="128">
        <v>160.39493336000001</v>
      </c>
      <c r="I48" s="128">
        <v>1370.80205535</v>
      </c>
      <c r="J48" s="128">
        <v>21.196376780000001</v>
      </c>
      <c r="K48" s="128">
        <v>10.09776862</v>
      </c>
      <c r="L48" s="128">
        <v>41.71087868</v>
      </c>
      <c r="M48" s="175" t="s">
        <v>185</v>
      </c>
      <c r="N48" s="128">
        <v>194.59598792</v>
      </c>
      <c r="O48" s="128">
        <v>17.136331869999999</v>
      </c>
      <c r="P48" s="128">
        <v>40.08819664</v>
      </c>
      <c r="Q48" s="128">
        <v>3.6555799999999999E-2</v>
      </c>
      <c r="R48" s="128">
        <v>1.2791354500000001</v>
      </c>
      <c r="S48" s="128">
        <v>2.035E-5</v>
      </c>
      <c r="T48" s="128">
        <v>0.55882282999999999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9">
        <v>41699</v>
      </c>
      <c r="B49" s="128">
        <v>2648.9861617800002</v>
      </c>
      <c r="C49" s="128">
        <v>282.63791586999997</v>
      </c>
      <c r="D49" s="128">
        <v>6.6278630000000005E-2</v>
      </c>
      <c r="E49" s="128">
        <v>418.13763194000001</v>
      </c>
      <c r="F49" s="128">
        <v>24.663886959999999</v>
      </c>
      <c r="G49" s="128">
        <v>40.006711920000001</v>
      </c>
      <c r="H49" s="128">
        <v>168.47826255000001</v>
      </c>
      <c r="I49" s="128">
        <v>1390.9661440499999</v>
      </c>
      <c r="J49" s="128">
        <v>19.264911609999999</v>
      </c>
      <c r="K49" s="128">
        <v>10.335061639999999</v>
      </c>
      <c r="L49" s="128">
        <v>42.47202429</v>
      </c>
      <c r="M49" s="175" t="s">
        <v>185</v>
      </c>
      <c r="N49" s="128">
        <v>192.67311637</v>
      </c>
      <c r="O49" s="128">
        <v>17.228290260000001</v>
      </c>
      <c r="P49" s="128">
        <v>40.218069290000003</v>
      </c>
      <c r="Q49" s="128">
        <v>2.6023979999999999E-2</v>
      </c>
      <c r="R49" s="128">
        <v>1.2878122299999999</v>
      </c>
      <c r="S49" s="128">
        <v>0</v>
      </c>
      <c r="T49" s="128">
        <v>0.52402019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9">
        <v>41730</v>
      </c>
      <c r="B50" s="128">
        <v>2690.1387208800002</v>
      </c>
      <c r="C50" s="128">
        <v>304.34467691999998</v>
      </c>
      <c r="D50" s="128">
        <v>6.8581630000000005E-2</v>
      </c>
      <c r="E50" s="128">
        <v>408.42532107</v>
      </c>
      <c r="F50" s="128">
        <v>24.336154610000001</v>
      </c>
      <c r="G50" s="128">
        <v>39.410701449999998</v>
      </c>
      <c r="H50" s="128">
        <v>161.93440093999999</v>
      </c>
      <c r="I50" s="128">
        <v>1423.4894696700001</v>
      </c>
      <c r="J50" s="128">
        <v>14.923084940000001</v>
      </c>
      <c r="K50" s="128">
        <v>10.699700549999999</v>
      </c>
      <c r="L50" s="128">
        <v>43.133219959999998</v>
      </c>
      <c r="M50" s="175" t="s">
        <v>185</v>
      </c>
      <c r="N50" s="128">
        <v>199.91393654999999</v>
      </c>
      <c r="O50" s="128">
        <v>17.356498009999999</v>
      </c>
      <c r="P50" s="128">
        <v>40.356749659999998</v>
      </c>
      <c r="Q50" s="128">
        <v>1.9491459999999999E-2</v>
      </c>
      <c r="R50" s="128">
        <v>1.2316548700000001</v>
      </c>
      <c r="S50" s="128">
        <v>0</v>
      </c>
      <c r="T50" s="128">
        <v>0.49507858999999999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9">
        <v>41760</v>
      </c>
      <c r="B51" s="128">
        <v>2687.8147312800002</v>
      </c>
      <c r="C51" s="128">
        <v>313.24781431999997</v>
      </c>
      <c r="D51" s="128">
        <v>7.0884630000000004E-2</v>
      </c>
      <c r="E51" s="128">
        <v>408.36161705000001</v>
      </c>
      <c r="F51" s="128">
        <v>23.672818840000001</v>
      </c>
      <c r="G51" s="128">
        <v>39.900592189999998</v>
      </c>
      <c r="H51" s="128">
        <v>159.71251654</v>
      </c>
      <c r="I51" s="128">
        <v>1413.06557582</v>
      </c>
      <c r="J51" s="128">
        <v>16.589921650000001</v>
      </c>
      <c r="K51" s="128">
        <v>8.9439729400000001</v>
      </c>
      <c r="L51" s="128">
        <v>42.978137109999999</v>
      </c>
      <c r="M51" s="175" t="s">
        <v>185</v>
      </c>
      <c r="N51" s="128">
        <v>201.81564963</v>
      </c>
      <c r="O51" s="128">
        <v>17.328953070000001</v>
      </c>
      <c r="P51" s="128">
        <v>40.383527039999997</v>
      </c>
      <c r="Q51" s="128">
        <v>3.804391E-2</v>
      </c>
      <c r="R51" s="128">
        <v>1.2418726</v>
      </c>
      <c r="S51" s="128">
        <v>0</v>
      </c>
      <c r="T51" s="128">
        <v>0.46283394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9">
        <v>41791</v>
      </c>
      <c r="B52" s="128">
        <v>2602.8368424599998</v>
      </c>
      <c r="C52" s="128">
        <v>325.73715798000001</v>
      </c>
      <c r="D52" s="128">
        <v>7.3062290000000002E-2</v>
      </c>
      <c r="E52" s="128">
        <v>360.83630260000001</v>
      </c>
      <c r="F52" s="128">
        <v>24.7</v>
      </c>
      <c r="G52" s="128">
        <v>40.468666220000003</v>
      </c>
      <c r="H52" s="128">
        <v>141.95221067</v>
      </c>
      <c r="I52" s="128">
        <v>1369.3455025400001</v>
      </c>
      <c r="J52" s="128">
        <v>15.960421289999999</v>
      </c>
      <c r="K52" s="128">
        <v>10.75843931</v>
      </c>
      <c r="L52" s="128">
        <v>43.094034550000003</v>
      </c>
      <c r="M52" s="175" t="s">
        <v>185</v>
      </c>
      <c r="N52" s="128">
        <v>209.96936787000001</v>
      </c>
      <c r="O52" s="128">
        <v>17.283459629999999</v>
      </c>
      <c r="P52" s="128">
        <v>40.814039899999997</v>
      </c>
      <c r="Q52" s="128">
        <v>3.7401499999999997E-2</v>
      </c>
      <c r="R52" s="128">
        <v>1.2039289</v>
      </c>
      <c r="S52" s="128">
        <v>0</v>
      </c>
      <c r="T52" s="128">
        <v>0.60284720999999997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9">
        <v>41821</v>
      </c>
      <c r="B53" s="128">
        <v>2573.5632271899999</v>
      </c>
      <c r="C53" s="128">
        <v>325.39067699999998</v>
      </c>
      <c r="D53" s="128">
        <v>7.5929289999999997E-2</v>
      </c>
      <c r="E53" s="128">
        <v>332.10950853000003</v>
      </c>
      <c r="F53" s="128">
        <v>24.7</v>
      </c>
      <c r="G53" s="128">
        <v>40.396825049999997</v>
      </c>
      <c r="H53" s="128">
        <v>141.60761102999999</v>
      </c>
      <c r="I53" s="128">
        <v>1378.6587894899999</v>
      </c>
      <c r="J53" s="128">
        <v>13.01419316</v>
      </c>
      <c r="K53" s="128">
        <v>10.29119111</v>
      </c>
      <c r="L53" s="128">
        <v>43.102662469999999</v>
      </c>
      <c r="M53" s="175" t="s">
        <v>185</v>
      </c>
      <c r="N53" s="128">
        <v>204.29494868</v>
      </c>
      <c r="O53" s="128">
        <v>17.001122689999999</v>
      </c>
      <c r="P53" s="128">
        <v>41.064552290000002</v>
      </c>
      <c r="Q53" s="128">
        <v>4.2044230000000002E-2</v>
      </c>
      <c r="R53" s="128">
        <v>1.1601636399999999</v>
      </c>
      <c r="S53" s="128">
        <v>0</v>
      </c>
      <c r="T53" s="128">
        <v>0.65300853000000003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9">
        <v>41852</v>
      </c>
      <c r="B54" s="128">
        <v>2517.28788506</v>
      </c>
      <c r="C54" s="128">
        <v>314.25988446999997</v>
      </c>
      <c r="D54" s="128">
        <v>7.8472509999999995E-2</v>
      </c>
      <c r="E54" s="128">
        <v>327.71466278999998</v>
      </c>
      <c r="F54" s="128">
        <v>1.73513333</v>
      </c>
      <c r="G54" s="128">
        <v>41.455316369999998</v>
      </c>
      <c r="H54" s="128">
        <v>151.87344392</v>
      </c>
      <c r="I54" s="128">
        <v>1350.29023813</v>
      </c>
      <c r="J54" s="128">
        <v>10.60145666</v>
      </c>
      <c r="K54" s="128">
        <v>10.41761273</v>
      </c>
      <c r="L54" s="128">
        <v>44.346761290000003</v>
      </c>
      <c r="M54" s="175" t="s">
        <v>185</v>
      </c>
      <c r="N54" s="128">
        <v>218.61420927</v>
      </c>
      <c r="O54" s="128">
        <v>2.1332733300000002</v>
      </c>
      <c r="P54" s="128">
        <v>41.911494429999998</v>
      </c>
      <c r="Q54" s="128">
        <v>5.6123230000000003E-2</v>
      </c>
      <c r="R54" s="128">
        <v>1.15492551</v>
      </c>
      <c r="S54" s="128">
        <v>0</v>
      </c>
      <c r="T54" s="128">
        <v>0.64487709000000004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9">
        <v>41883</v>
      </c>
      <c r="B55" s="128">
        <v>2512.9959393300001</v>
      </c>
      <c r="C55" s="128">
        <v>296.94694036999999</v>
      </c>
      <c r="D55" s="128">
        <v>8.1235070000000006E-2</v>
      </c>
      <c r="E55" s="128">
        <v>312.69076597999998</v>
      </c>
      <c r="F55" s="128">
        <v>4.14095076</v>
      </c>
      <c r="G55" s="128">
        <v>41.997445599999999</v>
      </c>
      <c r="H55" s="128">
        <v>159.96765927999999</v>
      </c>
      <c r="I55" s="128">
        <v>1355.8940789000001</v>
      </c>
      <c r="J55" s="128">
        <v>13.9041161</v>
      </c>
      <c r="K55" s="128">
        <v>10.705854649999999</v>
      </c>
      <c r="L55" s="128">
        <v>45.034724240000003</v>
      </c>
      <c r="M55" s="175" t="s">
        <v>185</v>
      </c>
      <c r="N55" s="128">
        <v>225.71796481999999</v>
      </c>
      <c r="O55" s="128">
        <v>2.1333434699999998</v>
      </c>
      <c r="P55" s="128">
        <v>41.936695980000003</v>
      </c>
      <c r="Q55" s="128">
        <v>4.3835699999999998E-2</v>
      </c>
      <c r="R55" s="128">
        <v>1.1531962200000001</v>
      </c>
      <c r="S55" s="128">
        <v>0</v>
      </c>
      <c r="T55" s="128">
        <v>0.64713219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9">
        <v>41913</v>
      </c>
      <c r="B56" s="128">
        <v>2543.3925731300001</v>
      </c>
      <c r="C56" s="128">
        <v>295.67288178000001</v>
      </c>
      <c r="D56" s="128">
        <v>8.3924509999999994E-2</v>
      </c>
      <c r="E56" s="128">
        <v>313.82006032999999</v>
      </c>
      <c r="F56" s="128">
        <v>13.312098969999999</v>
      </c>
      <c r="G56" s="128">
        <v>42.9231987</v>
      </c>
      <c r="H56" s="128">
        <v>155.48221527999999</v>
      </c>
      <c r="I56" s="128">
        <v>1387.3283690600001</v>
      </c>
      <c r="J56" s="128">
        <v>13.89233172</v>
      </c>
      <c r="K56" s="128">
        <v>16.330865370000001</v>
      </c>
      <c r="L56" s="128">
        <v>45.58418193</v>
      </c>
      <c r="M56" s="175" t="s">
        <v>185</v>
      </c>
      <c r="N56" s="128">
        <v>212.54589937</v>
      </c>
      <c r="O56" s="128">
        <v>2.0823066099999998</v>
      </c>
      <c r="P56" s="128">
        <v>42.485179160000001</v>
      </c>
      <c r="Q56" s="128">
        <v>1.104086E-2</v>
      </c>
      <c r="R56" s="128">
        <v>1.2053037900000001</v>
      </c>
      <c r="S56" s="128">
        <v>0</v>
      </c>
      <c r="T56" s="128">
        <v>0.63271569000000005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9">
        <v>41944</v>
      </c>
      <c r="B57" s="128">
        <v>2623.4196796599999</v>
      </c>
      <c r="C57" s="128">
        <v>273.13715705999999</v>
      </c>
      <c r="D57" s="128">
        <v>8.639463E-2</v>
      </c>
      <c r="E57" s="128">
        <v>326.70764832999998</v>
      </c>
      <c r="F57" s="128">
        <v>7.9730890099999998</v>
      </c>
      <c r="G57" s="128">
        <v>44.009498030000003</v>
      </c>
      <c r="H57" s="128">
        <v>157.93876501</v>
      </c>
      <c r="I57" s="128">
        <v>1476.55374302</v>
      </c>
      <c r="J57" s="128">
        <v>13.88924553</v>
      </c>
      <c r="K57" s="128">
        <v>15.919004279999999</v>
      </c>
      <c r="L57" s="128">
        <v>46.413938260000002</v>
      </c>
      <c r="M57" s="175" t="s">
        <v>185</v>
      </c>
      <c r="N57" s="128">
        <v>214.02030392</v>
      </c>
      <c r="O57" s="128">
        <v>2.07238363</v>
      </c>
      <c r="P57" s="128">
        <v>42.957189870000001</v>
      </c>
      <c r="Q57" s="128">
        <v>4.1102600000000001E-3</v>
      </c>
      <c r="R57" s="128">
        <v>1.1045853699999999</v>
      </c>
      <c r="S57" s="128">
        <v>0</v>
      </c>
      <c r="T57" s="128">
        <v>0.63262344999999998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9">
        <v>41974</v>
      </c>
      <c r="B58" s="128">
        <v>2562.7928472200001</v>
      </c>
      <c r="C58" s="128">
        <v>246.03691782999999</v>
      </c>
      <c r="D58" s="128">
        <v>8.930341E-2</v>
      </c>
      <c r="E58" s="128">
        <v>330.68725062999999</v>
      </c>
      <c r="F58" s="128">
        <v>3.8058367799999999</v>
      </c>
      <c r="G58" s="128">
        <v>44.511700060000003</v>
      </c>
      <c r="H58" s="128">
        <v>135.92212373999999</v>
      </c>
      <c r="I58" s="128">
        <v>1468.85844675</v>
      </c>
      <c r="J58" s="128">
        <v>14.088272740000001</v>
      </c>
      <c r="K58" s="128">
        <v>17.34859393</v>
      </c>
      <c r="L58" s="128">
        <v>44.159344079999997</v>
      </c>
      <c r="M58" s="175" t="s">
        <v>185</v>
      </c>
      <c r="N58" s="128">
        <v>209.63906151</v>
      </c>
      <c r="O58" s="128">
        <v>2.08507036</v>
      </c>
      <c r="P58" s="128">
        <v>43.909852979999997</v>
      </c>
      <c r="Q58" s="128">
        <v>2.2105469999999999E-2</v>
      </c>
      <c r="R58" s="128">
        <v>1.08885952</v>
      </c>
      <c r="S58" s="128">
        <v>0</v>
      </c>
      <c r="T58" s="128">
        <v>0.54010743000000005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9">
        <v>42005</v>
      </c>
      <c r="B59" s="128">
        <v>1070.4915066200001</v>
      </c>
      <c r="C59" s="128">
        <v>204.21878183999999</v>
      </c>
      <c r="D59" s="128">
        <v>9.1846629999999999E-2</v>
      </c>
      <c r="E59" s="128">
        <v>186.59860899</v>
      </c>
      <c r="F59" s="128">
        <v>2.08672631</v>
      </c>
      <c r="G59" s="128">
        <v>1.00069443</v>
      </c>
      <c r="H59" s="128">
        <v>86.718769600000002</v>
      </c>
      <c r="I59" s="128">
        <v>353.03056721000002</v>
      </c>
      <c r="J59" s="128">
        <v>10.77631302</v>
      </c>
      <c r="K59" s="128">
        <v>10.88080605</v>
      </c>
      <c r="L59" s="128">
        <v>1.9673573499999999</v>
      </c>
      <c r="M59" s="175" t="s">
        <v>185</v>
      </c>
      <c r="N59" s="128">
        <v>207.55953092999999</v>
      </c>
      <c r="O59" s="128">
        <v>2.0710361399999999</v>
      </c>
      <c r="P59" s="128">
        <v>1.78066459</v>
      </c>
      <c r="Q59" s="128">
        <v>1.1916E-4</v>
      </c>
      <c r="R59" s="128">
        <v>1.06853658</v>
      </c>
      <c r="S59" s="128">
        <v>0</v>
      </c>
      <c r="T59" s="128">
        <v>0.64114779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9">
        <v>42036</v>
      </c>
      <c r="B60" s="128">
        <v>1133.5086292599999</v>
      </c>
      <c r="C60" s="128">
        <v>219.37633412</v>
      </c>
      <c r="D60" s="128">
        <v>9.4316730000000001E-2</v>
      </c>
      <c r="E60" s="128">
        <v>229.60836090000001</v>
      </c>
      <c r="F60" s="128">
        <v>2.3809033300000002</v>
      </c>
      <c r="G60" s="128">
        <v>1.02209013</v>
      </c>
      <c r="H60" s="128">
        <v>91.786080510000005</v>
      </c>
      <c r="I60" s="128">
        <v>351.35990408999999</v>
      </c>
      <c r="J60" s="128">
        <v>11.487638649999999</v>
      </c>
      <c r="K60" s="128">
        <v>11.70215982</v>
      </c>
      <c r="L60" s="128">
        <v>1.9558787799999999</v>
      </c>
      <c r="M60" s="175" t="s">
        <v>185</v>
      </c>
      <c r="N60" s="128">
        <v>208.25885269</v>
      </c>
      <c r="O60" s="128">
        <v>2.03742512</v>
      </c>
      <c r="P60" s="128">
        <v>1.8688420299999999</v>
      </c>
      <c r="Q60" s="128">
        <v>4.144465E-2</v>
      </c>
      <c r="R60" s="128">
        <v>0.23145081000000001</v>
      </c>
      <c r="S60" s="128">
        <v>0</v>
      </c>
      <c r="T60" s="128">
        <v>0.29694690000000001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9">
        <v>42064</v>
      </c>
      <c r="B61" s="128">
        <v>1105.57793821</v>
      </c>
      <c r="C61" s="128">
        <v>218.20579692000001</v>
      </c>
      <c r="D61" s="128">
        <v>9.7079289999999999E-2</v>
      </c>
      <c r="E61" s="128">
        <v>204.97726484</v>
      </c>
      <c r="F61" s="128">
        <v>2.3810747600000002</v>
      </c>
      <c r="G61" s="128">
        <v>1.2776877600000001</v>
      </c>
      <c r="H61" s="128">
        <v>76.26953048</v>
      </c>
      <c r="I61" s="128">
        <v>354.45311550000002</v>
      </c>
      <c r="J61" s="128">
        <v>9.5281449699999996</v>
      </c>
      <c r="K61" s="128">
        <v>12.442156539999999</v>
      </c>
      <c r="L61" s="128">
        <v>1.9378910199999999</v>
      </c>
      <c r="M61" s="175" t="s">
        <v>185</v>
      </c>
      <c r="N61" s="128">
        <v>220.45960233</v>
      </c>
      <c r="O61" s="128">
        <v>1.5090249099999999</v>
      </c>
      <c r="P61" s="128">
        <v>1.6029012199999999</v>
      </c>
      <c r="Q61" s="128">
        <v>8.1542899999999998E-3</v>
      </c>
      <c r="R61" s="128">
        <v>0.24250978000000001</v>
      </c>
      <c r="S61" s="128">
        <v>0</v>
      </c>
      <c r="T61" s="128">
        <v>0.18600359999999999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9">
        <v>42095</v>
      </c>
      <c r="B62" s="128">
        <v>1074.1677745899999</v>
      </c>
      <c r="C62" s="128">
        <v>212.66721206</v>
      </c>
      <c r="D62" s="128">
        <v>9.9695629999999993E-2</v>
      </c>
      <c r="E62" s="128">
        <v>196.73245302000001</v>
      </c>
      <c r="F62" s="128">
        <v>2.3374640000000002</v>
      </c>
      <c r="G62" s="128">
        <v>1.2917412399999999</v>
      </c>
      <c r="H62" s="128">
        <v>78.161236610000003</v>
      </c>
      <c r="I62" s="128">
        <v>340.87368559999999</v>
      </c>
      <c r="J62" s="128">
        <v>9.1817533699999991</v>
      </c>
      <c r="K62" s="128">
        <v>12.2525206</v>
      </c>
      <c r="L62" s="128">
        <v>1.8956981100000001</v>
      </c>
      <c r="M62" s="175" t="s">
        <v>185</v>
      </c>
      <c r="N62" s="128">
        <v>215.26413667</v>
      </c>
      <c r="O62" s="128">
        <v>1.54809413</v>
      </c>
      <c r="P62" s="128">
        <v>1.5151798000000001</v>
      </c>
      <c r="Q62" s="128">
        <v>4.5379089999999997E-2</v>
      </c>
      <c r="R62" s="128">
        <v>0.1829634</v>
      </c>
      <c r="S62" s="128">
        <v>0</v>
      </c>
      <c r="T62" s="128">
        <v>0.11856126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9">
        <v>42125</v>
      </c>
      <c r="B63" s="128">
        <v>1042.68172065</v>
      </c>
      <c r="C63" s="128">
        <v>207.00981535</v>
      </c>
      <c r="D63" s="128">
        <v>0.10223885000000001</v>
      </c>
      <c r="E63" s="128">
        <v>190.86482776</v>
      </c>
      <c r="F63" s="128">
        <v>2.3374640000000002</v>
      </c>
      <c r="G63" s="128">
        <v>1.3488742899999999</v>
      </c>
      <c r="H63" s="128">
        <v>75.878245770000007</v>
      </c>
      <c r="I63" s="128">
        <v>324.57055162</v>
      </c>
      <c r="J63" s="128">
        <v>9.0839294000000006</v>
      </c>
      <c r="K63" s="128">
        <v>12.160861000000001</v>
      </c>
      <c r="L63" s="128">
        <v>1.8505467499999999</v>
      </c>
      <c r="M63" s="175" t="s">
        <v>185</v>
      </c>
      <c r="N63" s="128">
        <v>214.34093813000001</v>
      </c>
      <c r="O63" s="128">
        <v>1.54215112</v>
      </c>
      <c r="P63" s="128">
        <v>1.2799961399999999</v>
      </c>
      <c r="Q63" s="128">
        <v>1.1644349999999999E-2</v>
      </c>
      <c r="R63" s="128">
        <v>0.18760968</v>
      </c>
      <c r="S63" s="128">
        <v>0</v>
      </c>
      <c r="T63" s="128">
        <v>0.11202644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9">
        <v>42156</v>
      </c>
      <c r="B64" s="128">
        <v>1037.7823575800001</v>
      </c>
      <c r="C64" s="128">
        <v>221.97657647</v>
      </c>
      <c r="D64" s="128">
        <v>0.10500141</v>
      </c>
      <c r="E64" s="128">
        <v>186.10651092000001</v>
      </c>
      <c r="F64" s="128">
        <v>2.3374640000000002</v>
      </c>
      <c r="G64" s="128">
        <v>1.2953433700000001</v>
      </c>
      <c r="H64" s="128">
        <v>77.907151600000006</v>
      </c>
      <c r="I64" s="128">
        <v>304.61265748</v>
      </c>
      <c r="J64" s="128">
        <v>9.6752275999999995</v>
      </c>
      <c r="K64" s="128">
        <v>11.1187804</v>
      </c>
      <c r="L64" s="128">
        <v>1.8787893600000001</v>
      </c>
      <c r="M64" s="175" t="s">
        <v>185</v>
      </c>
      <c r="N64" s="128">
        <v>214.20096810000001</v>
      </c>
      <c r="O64" s="128">
        <v>5.0581330500000004</v>
      </c>
      <c r="P64" s="128">
        <v>1.2514407400000001</v>
      </c>
      <c r="Q64" s="128">
        <v>1.38966E-3</v>
      </c>
      <c r="R64" s="128">
        <v>0.14548288000000001</v>
      </c>
      <c r="S64" s="128">
        <v>0</v>
      </c>
      <c r="T64" s="128">
        <v>0.11144054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9">
        <v>42186</v>
      </c>
      <c r="B65" s="128">
        <v>1005.38063439</v>
      </c>
      <c r="C65" s="128">
        <v>217.99433999999999</v>
      </c>
      <c r="D65" s="128">
        <v>0.10769085</v>
      </c>
      <c r="E65" s="128">
        <v>178.33410366999999</v>
      </c>
      <c r="F65" s="128">
        <v>2.3374640000000002</v>
      </c>
      <c r="G65" s="128">
        <v>1.07240651</v>
      </c>
      <c r="H65" s="128">
        <v>75.80004031</v>
      </c>
      <c r="I65" s="128">
        <v>300.55626818000002</v>
      </c>
      <c r="J65" s="128">
        <v>8.9312114900000008</v>
      </c>
      <c r="K65" s="128">
        <v>11.0886882</v>
      </c>
      <c r="L65" s="128">
        <v>1.8279778099999999</v>
      </c>
      <c r="M65" s="175" t="s">
        <v>185</v>
      </c>
      <c r="N65" s="128">
        <v>199.01204361000001</v>
      </c>
      <c r="O65" s="128">
        <v>6.8473248199999999</v>
      </c>
      <c r="P65" s="128">
        <v>1.22624081</v>
      </c>
      <c r="Q65" s="128">
        <v>2.5576E-4</v>
      </c>
      <c r="R65" s="128">
        <v>0.12645165</v>
      </c>
      <c r="S65" s="128">
        <v>0</v>
      </c>
      <c r="T65" s="128">
        <v>0.11812672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9">
        <v>42217</v>
      </c>
      <c r="B66" s="128">
        <v>1037.0334881799999</v>
      </c>
      <c r="C66" s="128">
        <v>226.68140937000001</v>
      </c>
      <c r="D66" s="128">
        <v>0.11044812</v>
      </c>
      <c r="E66" s="128">
        <v>182.55768473000001</v>
      </c>
      <c r="F66" s="128">
        <v>2.3374640000000002</v>
      </c>
      <c r="G66" s="128">
        <v>1.1136938300000001</v>
      </c>
      <c r="H66" s="128">
        <v>73.875939750000001</v>
      </c>
      <c r="I66" s="128">
        <v>314.62221762000001</v>
      </c>
      <c r="J66" s="128">
        <v>6.8076086199999999</v>
      </c>
      <c r="K66" s="128">
        <v>11.03560377</v>
      </c>
      <c r="L66" s="128">
        <v>1.91573232</v>
      </c>
      <c r="M66" s="175" t="s">
        <v>185</v>
      </c>
      <c r="N66" s="128">
        <v>207.01856097999999</v>
      </c>
      <c r="O66" s="128">
        <v>7.6320841599999998</v>
      </c>
      <c r="P66" s="128">
        <v>1.0987305000000001</v>
      </c>
      <c r="Q66" s="128">
        <v>6.8999999999999996E-7</v>
      </c>
      <c r="R66" s="128">
        <v>0.10746087999999999</v>
      </c>
      <c r="S66" s="128">
        <v>0</v>
      </c>
      <c r="T66" s="128">
        <v>0.11884884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9">
        <v>42248</v>
      </c>
      <c r="B67" s="128">
        <v>1074.55451606</v>
      </c>
      <c r="C67" s="128">
        <v>231.04478524000001</v>
      </c>
      <c r="D67" s="128">
        <v>0.11306446000000001</v>
      </c>
      <c r="E67" s="128">
        <v>179.43697484</v>
      </c>
      <c r="F67" s="128">
        <v>2.3374640000000002</v>
      </c>
      <c r="G67" s="128">
        <v>0.95550418000000004</v>
      </c>
      <c r="H67" s="128">
        <v>77.147115799999995</v>
      </c>
      <c r="I67" s="128">
        <v>345.13215534</v>
      </c>
      <c r="J67" s="128">
        <v>9.7289207999999991</v>
      </c>
      <c r="K67" s="128">
        <v>11.05103409</v>
      </c>
      <c r="L67" s="128">
        <v>1.89812694</v>
      </c>
      <c r="M67" s="175" t="s">
        <v>185</v>
      </c>
      <c r="N67" s="128">
        <v>205.78085286999999</v>
      </c>
      <c r="O67" s="128">
        <v>7.6144690600000002</v>
      </c>
      <c r="P67" s="128">
        <v>2.09991774</v>
      </c>
      <c r="Q67" s="128">
        <v>5.5949999999999998E-5</v>
      </c>
      <c r="R67" s="128">
        <v>8.9380310000000004E-2</v>
      </c>
      <c r="S67" s="128">
        <v>0</v>
      </c>
      <c r="T67" s="128">
        <v>0.12469444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9">
        <v>42278</v>
      </c>
      <c r="B68" s="128">
        <v>957.27703042999997</v>
      </c>
      <c r="C68" s="128">
        <v>223.83946888</v>
      </c>
      <c r="D68" s="128">
        <v>0.11568078</v>
      </c>
      <c r="E68" s="128">
        <v>185.18522017999999</v>
      </c>
      <c r="F68" s="128">
        <v>2.3374640000000002</v>
      </c>
      <c r="G68" s="128">
        <v>0.98833183999999996</v>
      </c>
      <c r="H68" s="128">
        <v>74.723915980000001</v>
      </c>
      <c r="I68" s="128">
        <v>331.32645918999998</v>
      </c>
      <c r="J68" s="128">
        <v>8.7321879399999993</v>
      </c>
      <c r="K68" s="128">
        <v>11.175463130000001</v>
      </c>
      <c r="L68" s="128">
        <v>1.88355797</v>
      </c>
      <c r="M68" s="175" t="s">
        <v>185</v>
      </c>
      <c r="N68" s="128">
        <v>106.2449074</v>
      </c>
      <c r="O68" s="128">
        <v>7.6377327199999998</v>
      </c>
      <c r="P68" s="128">
        <v>2.8908970699999998</v>
      </c>
      <c r="Q68" s="128">
        <v>6.8999999999999996E-7</v>
      </c>
      <c r="R68" s="128">
        <v>7.1280659999999996E-2</v>
      </c>
      <c r="S68" s="128">
        <v>0</v>
      </c>
      <c r="T68" s="128">
        <v>0.124462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9">
        <v>42309</v>
      </c>
      <c r="B69" s="128">
        <v>946.93921975000001</v>
      </c>
      <c r="C69" s="128">
        <v>240.80642627</v>
      </c>
      <c r="D69" s="128">
        <v>0.11837024</v>
      </c>
      <c r="E69" s="128">
        <v>195.51482181</v>
      </c>
      <c r="F69" s="128">
        <v>2.3374640000000002</v>
      </c>
      <c r="G69" s="128">
        <v>0.78009943000000004</v>
      </c>
      <c r="H69" s="128">
        <v>73.900720300000003</v>
      </c>
      <c r="I69" s="128">
        <v>300.59871633</v>
      </c>
      <c r="J69" s="128">
        <v>8.9862421300000008</v>
      </c>
      <c r="K69" s="128">
        <v>11.233205440000001</v>
      </c>
      <c r="L69" s="128">
        <v>1.8589259300000001</v>
      </c>
      <c r="M69" s="175" t="s">
        <v>185</v>
      </c>
      <c r="N69" s="128">
        <v>100.12880963000001</v>
      </c>
      <c r="O69" s="128">
        <v>7.7478443400000003</v>
      </c>
      <c r="P69" s="128">
        <v>2.6953695600000001</v>
      </c>
      <c r="Q69" s="128">
        <v>6.8999999999999996E-7</v>
      </c>
      <c r="R69" s="128">
        <v>0.11025048</v>
      </c>
      <c r="S69" s="128">
        <v>0</v>
      </c>
      <c r="T69" s="128">
        <v>0.12195317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9">
        <v>42339</v>
      </c>
      <c r="B70" s="128">
        <v>958.34492650000004</v>
      </c>
      <c r="C70" s="128">
        <v>233.45939938999999</v>
      </c>
      <c r="D70" s="128">
        <v>4.8833929999999998E-2</v>
      </c>
      <c r="E70" s="128">
        <v>191.13124945999999</v>
      </c>
      <c r="F70" s="128">
        <v>2.3265917599999999</v>
      </c>
      <c r="G70" s="128">
        <v>0.66292158000000001</v>
      </c>
      <c r="H70" s="128">
        <v>97.964705019999997</v>
      </c>
      <c r="I70" s="128">
        <v>334.68128304999999</v>
      </c>
      <c r="J70" s="128">
        <v>6.9991694799999999</v>
      </c>
      <c r="K70" s="128">
        <v>11.168300179999999</v>
      </c>
      <c r="L70" s="128">
        <v>1.86502437</v>
      </c>
      <c r="M70" s="175" t="s">
        <v>185</v>
      </c>
      <c r="N70" s="128">
        <v>68.015817810000001</v>
      </c>
      <c r="O70" s="128">
        <v>7.5511565699999998</v>
      </c>
      <c r="P70" s="128">
        <v>2.3810542699999999</v>
      </c>
      <c r="Q70" s="128">
        <v>6.8999999999999996E-7</v>
      </c>
      <c r="R70" s="128">
        <v>2.9372869999999999E-2</v>
      </c>
      <c r="S70" s="128">
        <v>0</v>
      </c>
      <c r="T70" s="128">
        <v>6.004607E-2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9">
        <v>42370</v>
      </c>
      <c r="B71" s="128">
        <v>938.19179957999995</v>
      </c>
      <c r="C71" s="128">
        <v>233.90948046</v>
      </c>
      <c r="D71" s="128">
        <v>5.1377150000000003E-2</v>
      </c>
      <c r="E71" s="128">
        <v>186.61709517</v>
      </c>
      <c r="F71" s="128">
        <v>2.2439963600000001</v>
      </c>
      <c r="G71" s="128">
        <v>0.65472472000000004</v>
      </c>
      <c r="H71" s="128">
        <v>94.327679619999998</v>
      </c>
      <c r="I71" s="128">
        <v>329.54601079999998</v>
      </c>
      <c r="J71" s="128">
        <v>7.4126221599999997</v>
      </c>
      <c r="K71" s="128">
        <v>11.243964180000001</v>
      </c>
      <c r="L71" s="128">
        <v>0.96173922999999994</v>
      </c>
      <c r="M71" s="175" t="s">
        <v>185</v>
      </c>
      <c r="N71" s="128">
        <v>60.812125760000001</v>
      </c>
      <c r="O71" s="128">
        <v>7.70104218</v>
      </c>
      <c r="P71" s="128">
        <v>2.6084834899999998</v>
      </c>
      <c r="Q71" s="128">
        <v>6.8999999999999996E-7</v>
      </c>
      <c r="R71" s="128">
        <v>3.8459750000000001E-2</v>
      </c>
      <c r="S71" s="128">
        <v>0</v>
      </c>
      <c r="T71" s="128">
        <v>6.2997860000000003E-2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9">
        <v>42401</v>
      </c>
      <c r="B72" s="128">
        <v>956.95799483999997</v>
      </c>
      <c r="C72" s="128">
        <v>256.21403644999998</v>
      </c>
      <c r="D72" s="128">
        <v>5.4103489999999997E-2</v>
      </c>
      <c r="E72" s="128">
        <v>199.58322974000001</v>
      </c>
      <c r="F72" s="128">
        <v>2.1613172199999999</v>
      </c>
      <c r="G72" s="128">
        <v>0.64428189000000002</v>
      </c>
      <c r="H72" s="128">
        <v>88.136829259999999</v>
      </c>
      <c r="I72" s="128">
        <v>321.15298630000001</v>
      </c>
      <c r="J72" s="128">
        <v>6.9509174700000003</v>
      </c>
      <c r="K72" s="128">
        <v>11.37311401</v>
      </c>
      <c r="L72" s="128">
        <v>1.09929761</v>
      </c>
      <c r="M72" s="175" t="s">
        <v>185</v>
      </c>
      <c r="N72" s="128">
        <v>59.150712169999998</v>
      </c>
      <c r="O72" s="128">
        <v>7.5367065499999999</v>
      </c>
      <c r="P72" s="128">
        <v>2.6427483999999999</v>
      </c>
      <c r="Q72" s="128">
        <v>6.8999999999999996E-7</v>
      </c>
      <c r="R72" s="128">
        <v>0.1919555</v>
      </c>
      <c r="S72" s="128">
        <v>0</v>
      </c>
      <c r="T72" s="128">
        <v>6.5758090000000005E-2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9">
        <v>42430</v>
      </c>
      <c r="B73" s="128">
        <v>993.44667314000003</v>
      </c>
      <c r="C73" s="128">
        <v>304.82727617</v>
      </c>
      <c r="D73" s="128">
        <v>5.5059589999999999E-2</v>
      </c>
      <c r="E73" s="128">
        <v>200.34560169</v>
      </c>
      <c r="F73" s="128">
        <v>2.0786832099999999</v>
      </c>
      <c r="G73" s="128">
        <v>0.6212877</v>
      </c>
      <c r="H73" s="128">
        <v>83.199975100000003</v>
      </c>
      <c r="I73" s="128">
        <v>316.22959299000001</v>
      </c>
      <c r="J73" s="128">
        <v>6.0621769299999997</v>
      </c>
      <c r="K73" s="128">
        <v>10.165402630000001</v>
      </c>
      <c r="L73" s="128">
        <v>1.0120516399999999</v>
      </c>
      <c r="M73" s="175" t="s">
        <v>185</v>
      </c>
      <c r="N73" s="128">
        <v>58.927178789999999</v>
      </c>
      <c r="O73" s="128">
        <v>7.5140130799999998</v>
      </c>
      <c r="P73" s="128">
        <v>2.3076196100000002</v>
      </c>
      <c r="Q73" s="128">
        <v>6.8999999999999996E-7</v>
      </c>
      <c r="R73" s="128">
        <v>3.407922E-2</v>
      </c>
      <c r="S73" s="128">
        <v>0</v>
      </c>
      <c r="T73" s="128">
        <v>6.66741E-2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9">
        <v>42461</v>
      </c>
      <c r="B74" s="128">
        <v>1005.40222998</v>
      </c>
      <c r="C74" s="128">
        <v>314.26707169999997</v>
      </c>
      <c r="D74" s="128">
        <v>5.5352030000000003E-2</v>
      </c>
      <c r="E74" s="128">
        <v>199.74191970999999</v>
      </c>
      <c r="F74" s="128">
        <v>1.9960042</v>
      </c>
      <c r="G74" s="128">
        <v>0.47822827000000001</v>
      </c>
      <c r="H74" s="128">
        <v>84.971641250000005</v>
      </c>
      <c r="I74" s="128">
        <v>318.49493790999998</v>
      </c>
      <c r="J74" s="128">
        <v>6.0794236100000001</v>
      </c>
      <c r="K74" s="128">
        <v>10.1752678</v>
      </c>
      <c r="L74" s="128">
        <v>0.87979934999999998</v>
      </c>
      <c r="M74" s="175" t="s">
        <v>185</v>
      </c>
      <c r="N74" s="128">
        <v>58.233146840000003</v>
      </c>
      <c r="O74" s="128">
        <v>7.5014276100000004</v>
      </c>
      <c r="P74" s="128">
        <v>2.3483531900000001</v>
      </c>
      <c r="Q74" s="128">
        <v>4.4610000000000001E-5</v>
      </c>
      <c r="R74" s="128">
        <v>3.4262000000000001E-2</v>
      </c>
      <c r="S74" s="128">
        <v>0</v>
      </c>
      <c r="T74" s="128">
        <v>0.1453499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9">
        <v>42491</v>
      </c>
      <c r="B75" s="128">
        <v>1097.5190925500001</v>
      </c>
      <c r="C75" s="128">
        <v>373.30292314000002</v>
      </c>
      <c r="D75" s="128">
        <v>5.5425149999999999E-2</v>
      </c>
      <c r="E75" s="128">
        <v>193.13662835</v>
      </c>
      <c r="F75" s="128">
        <v>1.9133317999999999</v>
      </c>
      <c r="G75" s="128">
        <v>0.42858323999999998</v>
      </c>
      <c r="H75" s="128">
        <v>89.680949429999998</v>
      </c>
      <c r="I75" s="128">
        <v>354.62852780999998</v>
      </c>
      <c r="J75" s="128">
        <v>11.054333550000001</v>
      </c>
      <c r="K75" s="128">
        <v>9.4907890300000002</v>
      </c>
      <c r="L75" s="128">
        <v>0.85806210000000005</v>
      </c>
      <c r="M75" s="175" t="s">
        <v>185</v>
      </c>
      <c r="N75" s="128">
        <v>53.105703849999998</v>
      </c>
      <c r="O75" s="128">
        <v>7.4833276</v>
      </c>
      <c r="P75" s="128">
        <v>2.26466375</v>
      </c>
      <c r="Q75" s="128">
        <v>2.1593E-4</v>
      </c>
      <c r="R75" s="128">
        <v>3.430768E-2</v>
      </c>
      <c r="S75" s="128">
        <v>1.9851E-4</v>
      </c>
      <c r="T75" s="128">
        <v>8.112163E-2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9">
        <v>42522</v>
      </c>
      <c r="B76" s="128">
        <v>1131.2648966199999</v>
      </c>
      <c r="C76" s="128">
        <v>468.93238362</v>
      </c>
      <c r="D76" s="128">
        <v>5.535205E-2</v>
      </c>
      <c r="E76" s="128">
        <v>131.76013326</v>
      </c>
      <c r="F76" s="128">
        <v>1.8306097299999999</v>
      </c>
      <c r="G76" s="128">
        <v>0.42668361999999999</v>
      </c>
      <c r="H76" s="128">
        <v>92.880506010000005</v>
      </c>
      <c r="I76" s="128">
        <v>352.24802485999999</v>
      </c>
      <c r="J76" s="128">
        <v>10.675366950000001</v>
      </c>
      <c r="K76" s="128">
        <v>8.7994682599999994</v>
      </c>
      <c r="L76" s="128">
        <v>0.84772537000000003</v>
      </c>
      <c r="M76" s="175" t="s">
        <v>185</v>
      </c>
      <c r="N76" s="128">
        <v>52.954475350000003</v>
      </c>
      <c r="O76" s="128">
        <v>7.4865812900000002</v>
      </c>
      <c r="P76" s="128">
        <v>2.24079637</v>
      </c>
      <c r="Q76" s="128">
        <v>1.8899999999999999E-6</v>
      </c>
      <c r="R76" s="128">
        <v>3.4261989999999999E-2</v>
      </c>
      <c r="S76" s="128">
        <v>2.0715999999999999E-4</v>
      </c>
      <c r="T76" s="128">
        <v>9.2318839999999999E-2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9">
        <v>42552</v>
      </c>
      <c r="B77" s="128">
        <v>1224.0006435499999</v>
      </c>
      <c r="C77" s="128">
        <v>542.83748423999998</v>
      </c>
      <c r="D77" s="128">
        <v>5.4986489999999999E-2</v>
      </c>
      <c r="E77" s="128">
        <v>147.46292317999999</v>
      </c>
      <c r="F77" s="128">
        <v>1.7478954499999999</v>
      </c>
      <c r="G77" s="128">
        <v>0.41615035</v>
      </c>
      <c r="H77" s="128">
        <v>91.762202400000007</v>
      </c>
      <c r="I77" s="128">
        <v>327.77851874999999</v>
      </c>
      <c r="J77" s="128">
        <v>11.594869020000001</v>
      </c>
      <c r="K77" s="128">
        <v>8.4417237400000005</v>
      </c>
      <c r="L77" s="128">
        <v>0.48862561999999998</v>
      </c>
      <c r="M77" s="175" t="s">
        <v>185</v>
      </c>
      <c r="N77" s="128">
        <v>82.434587550000003</v>
      </c>
      <c r="O77" s="128">
        <v>6.4863351700000003</v>
      </c>
      <c r="P77" s="128">
        <v>2.3562480300000002</v>
      </c>
      <c r="Q77" s="128">
        <v>6.8999999999999996E-7</v>
      </c>
      <c r="R77" s="128">
        <v>6.6017919999999994E-2</v>
      </c>
      <c r="S77" s="128">
        <v>2.1783999999999999E-4</v>
      </c>
      <c r="T77" s="128">
        <v>7.1857110000000002E-2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9">
        <v>42583</v>
      </c>
      <c r="B78" s="128">
        <v>1337.5257778</v>
      </c>
      <c r="C78" s="128">
        <v>570.87609369999996</v>
      </c>
      <c r="D78" s="128">
        <v>5.7932150000000002E-2</v>
      </c>
      <c r="E78" s="128">
        <v>159.23662578</v>
      </c>
      <c r="F78" s="128">
        <v>1.66516043</v>
      </c>
      <c r="G78" s="128">
        <v>0.41654954999999999</v>
      </c>
      <c r="H78" s="128">
        <v>96.918373500000001</v>
      </c>
      <c r="I78" s="128">
        <v>402.72428815000001</v>
      </c>
      <c r="J78" s="128">
        <v>11.226956149999999</v>
      </c>
      <c r="K78" s="128">
        <v>7.3218610100000001</v>
      </c>
      <c r="L78" s="128">
        <v>0.17970067000000001</v>
      </c>
      <c r="M78" s="175" t="s">
        <v>185</v>
      </c>
      <c r="N78" s="128">
        <v>79.079468109999993</v>
      </c>
      <c r="O78" s="128">
        <v>5.4957816800000003</v>
      </c>
      <c r="P78" s="128">
        <v>2.1955966</v>
      </c>
      <c r="Q78" s="128">
        <v>6.8999999999999996E-7</v>
      </c>
      <c r="R78" s="128">
        <v>3.5794369999999999E-2</v>
      </c>
      <c r="S78" s="128">
        <v>2.3000000000000001E-4</v>
      </c>
      <c r="T78" s="128">
        <v>9.5365259999999993E-2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9">
        <v>42614</v>
      </c>
      <c r="B79" s="128">
        <v>1341.2724078199999</v>
      </c>
      <c r="C79" s="128">
        <v>581.68443316000003</v>
      </c>
      <c r="D79" s="128">
        <v>5.5425910000000002E-2</v>
      </c>
      <c r="E79" s="128">
        <v>145.22483557000001</v>
      </c>
      <c r="F79" s="128">
        <v>1.5823789699999999</v>
      </c>
      <c r="G79" s="128">
        <v>0.43179672000000002</v>
      </c>
      <c r="H79" s="128">
        <v>97.018670569999998</v>
      </c>
      <c r="I79" s="128">
        <v>409.11409279999998</v>
      </c>
      <c r="J79" s="128">
        <v>11.17239146</v>
      </c>
      <c r="K79" s="128">
        <v>7.0666630699999997</v>
      </c>
      <c r="L79" s="128">
        <v>0.17784644999999999</v>
      </c>
      <c r="M79" s="175" t="s">
        <v>185</v>
      </c>
      <c r="N79" s="128">
        <v>75.216288599999999</v>
      </c>
      <c r="O79" s="128">
        <v>4.9910931100000004</v>
      </c>
      <c r="P79" s="128">
        <v>7.4230274700000001</v>
      </c>
      <c r="Q79" s="128">
        <v>6.8999999999999996E-7</v>
      </c>
      <c r="R79" s="128">
        <v>3.430793E-2</v>
      </c>
      <c r="S79" s="128">
        <v>2.4105E-4</v>
      </c>
      <c r="T79" s="128">
        <v>7.8914289999999998E-2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9">
        <v>42644</v>
      </c>
      <c r="B80" s="128">
        <v>1352.44288704</v>
      </c>
      <c r="C80" s="128">
        <v>585.29851746999998</v>
      </c>
      <c r="D80" s="128">
        <v>5.5239320000000001E-2</v>
      </c>
      <c r="E80" s="128">
        <v>154.69470795000001</v>
      </c>
      <c r="F80" s="128">
        <v>1.4996028800000001</v>
      </c>
      <c r="G80" s="128">
        <v>0.42816168999999998</v>
      </c>
      <c r="H80" s="128">
        <v>98.54358053</v>
      </c>
      <c r="I80" s="128">
        <v>402.83652626999998</v>
      </c>
      <c r="J80" s="128">
        <v>11.06306485</v>
      </c>
      <c r="K80" s="128">
        <v>7.1881666199999996</v>
      </c>
      <c r="L80" s="128">
        <v>9.6471260000000003E-2</v>
      </c>
      <c r="M80" s="175" t="s">
        <v>185</v>
      </c>
      <c r="N80" s="128">
        <v>73.408005259999996</v>
      </c>
      <c r="O80" s="128">
        <v>4.5736245200000001</v>
      </c>
      <c r="P80" s="128">
        <v>12.388812570000001</v>
      </c>
      <c r="Q80" s="128">
        <v>6.8999999999999996E-7</v>
      </c>
      <c r="R80" s="128">
        <v>0.30096592</v>
      </c>
      <c r="S80" s="128">
        <v>0</v>
      </c>
      <c r="T80" s="128">
        <v>6.7439239999999998E-2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9">
        <v>42675</v>
      </c>
      <c r="B81" s="128">
        <v>1396.2693004499999</v>
      </c>
      <c r="C81" s="128">
        <v>596.91722056000003</v>
      </c>
      <c r="D81" s="128">
        <v>5.5430689999999998E-2</v>
      </c>
      <c r="E81" s="128">
        <v>175.35430858999999</v>
      </c>
      <c r="F81" s="128">
        <v>1.41677985</v>
      </c>
      <c r="G81" s="128">
        <v>0.43963295000000002</v>
      </c>
      <c r="H81" s="128">
        <v>106.24905771</v>
      </c>
      <c r="I81" s="128">
        <v>411.39711502</v>
      </c>
      <c r="J81" s="128">
        <v>10.48303911</v>
      </c>
      <c r="K81" s="128">
        <v>7.3081383899999999</v>
      </c>
      <c r="L81" s="128">
        <v>7.6512079999999996E-2</v>
      </c>
      <c r="M81" s="175" t="s">
        <v>185</v>
      </c>
      <c r="N81" s="128">
        <v>72.711470489999996</v>
      </c>
      <c r="O81" s="128">
        <v>4.0675424900000001</v>
      </c>
      <c r="P81" s="128">
        <v>9.4343757000000004</v>
      </c>
      <c r="Q81" s="128">
        <v>2.5130299999999999E-3</v>
      </c>
      <c r="R81" s="128">
        <v>0.28860266000000001</v>
      </c>
      <c r="S81" s="128">
        <v>0</v>
      </c>
      <c r="T81" s="128">
        <v>6.7561129999999997E-2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9">
        <v>42705</v>
      </c>
      <c r="B82" s="128">
        <v>1389.6519645400001</v>
      </c>
      <c r="C82" s="128">
        <v>615.67645504999996</v>
      </c>
      <c r="D82" s="128">
        <v>5.4840270000000003E-2</v>
      </c>
      <c r="E82" s="128">
        <v>161.42667564999999</v>
      </c>
      <c r="F82" s="128">
        <v>1.33395708</v>
      </c>
      <c r="G82" s="128">
        <v>0.44407297000000001</v>
      </c>
      <c r="H82" s="128">
        <v>90.498120760000006</v>
      </c>
      <c r="I82" s="128">
        <v>443.41419681999997</v>
      </c>
      <c r="J82" s="128">
        <v>9.7709589300000008</v>
      </c>
      <c r="K82" s="128">
        <v>7.4155372100000001</v>
      </c>
      <c r="L82" s="128">
        <v>6.134701E-2</v>
      </c>
      <c r="M82" s="175" t="s">
        <v>185</v>
      </c>
      <c r="N82" s="128">
        <v>48.466923379999997</v>
      </c>
      <c r="O82" s="128">
        <v>3.5793806699999999</v>
      </c>
      <c r="P82" s="128">
        <v>7.2845790900000003</v>
      </c>
      <c r="Q82" s="128">
        <v>1.256E-5</v>
      </c>
      <c r="R82" s="128">
        <v>0.15819575999999999</v>
      </c>
      <c r="S82" s="128">
        <v>0</v>
      </c>
      <c r="T82" s="128">
        <v>6.6711329999999999E-2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9">
        <v>42736</v>
      </c>
      <c r="B83" s="128">
        <v>1394.42213522</v>
      </c>
      <c r="C83" s="128">
        <v>578.03997718999995</v>
      </c>
      <c r="D83" s="128">
        <v>5.4846789999999999E-2</v>
      </c>
      <c r="E83" s="128">
        <v>174.29732593</v>
      </c>
      <c r="F83" s="128">
        <v>1.22300301</v>
      </c>
      <c r="G83" s="128">
        <v>0.41180257999999997</v>
      </c>
      <c r="H83" s="128">
        <v>91.301889090000003</v>
      </c>
      <c r="I83" s="128">
        <v>472.64477632000001</v>
      </c>
      <c r="J83" s="128">
        <v>10.56452153</v>
      </c>
      <c r="K83" s="128">
        <v>7.5254951300000004</v>
      </c>
      <c r="L83" s="128">
        <v>4.456529E-2</v>
      </c>
      <c r="M83" s="175" t="s">
        <v>185</v>
      </c>
      <c r="N83" s="128">
        <v>48.877983280000002</v>
      </c>
      <c r="O83" s="128">
        <v>2.8318792799999999</v>
      </c>
      <c r="P83" s="128">
        <v>6.3999610000000002</v>
      </c>
      <c r="Q83" s="128">
        <v>7.3479999999999994E-5</v>
      </c>
      <c r="R83" s="128">
        <v>5.6641009999999999E-2</v>
      </c>
      <c r="S83" s="128">
        <v>0</v>
      </c>
      <c r="T83" s="128">
        <v>0.14739431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9">
        <v>42767</v>
      </c>
      <c r="B84" s="128">
        <v>1362.2947642700001</v>
      </c>
      <c r="C84" s="128">
        <v>564.01396783999996</v>
      </c>
      <c r="D84" s="128">
        <v>6.3355190000000006E-2</v>
      </c>
      <c r="E84" s="128">
        <v>170.39477528</v>
      </c>
      <c r="F84" s="128">
        <v>1.1119590399999999</v>
      </c>
      <c r="G84" s="128">
        <v>0.48911360999999998</v>
      </c>
      <c r="H84" s="128">
        <v>91.299823270000005</v>
      </c>
      <c r="I84" s="128">
        <v>457.71495727000001</v>
      </c>
      <c r="J84" s="128">
        <v>10.026180099999999</v>
      </c>
      <c r="K84" s="128">
        <v>6.7554609399999999</v>
      </c>
      <c r="L84" s="128">
        <v>6.0632800000000001E-2</v>
      </c>
      <c r="M84" s="175" t="s">
        <v>185</v>
      </c>
      <c r="N84" s="128">
        <v>49.148498670000002</v>
      </c>
      <c r="O84" s="128">
        <v>2.0638073399999999</v>
      </c>
      <c r="P84" s="128">
        <v>9.0478444899999992</v>
      </c>
      <c r="Q84" s="128">
        <v>6.8999999999999996E-7</v>
      </c>
      <c r="R84" s="128">
        <v>3.3987910000000003E-2</v>
      </c>
      <c r="S84" s="128">
        <v>0</v>
      </c>
      <c r="T84" s="128">
        <v>7.0399829999999997E-2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9">
        <v>42795</v>
      </c>
      <c r="B85" s="128">
        <v>1444.73358947</v>
      </c>
      <c r="C85" s="128">
        <v>691.58600837999995</v>
      </c>
      <c r="D85" s="128">
        <v>5.962245E-2</v>
      </c>
      <c r="E85" s="128">
        <v>175.54442846000001</v>
      </c>
      <c r="F85" s="128">
        <v>1.00093432</v>
      </c>
      <c r="G85" s="128">
        <v>0.44304487999999997</v>
      </c>
      <c r="H85" s="128">
        <v>99.495401209999997</v>
      </c>
      <c r="I85" s="128">
        <v>402.27234392999998</v>
      </c>
      <c r="J85" s="128">
        <v>9.49819557</v>
      </c>
      <c r="K85" s="128">
        <v>6.7899956000000001</v>
      </c>
      <c r="L85" s="128">
        <v>7.6017979999999999E-2</v>
      </c>
      <c r="M85" s="175" t="s">
        <v>185</v>
      </c>
      <c r="N85" s="128">
        <v>51.865132090000003</v>
      </c>
      <c r="O85" s="128">
        <v>1.2761236600000001</v>
      </c>
      <c r="P85" s="128">
        <v>4.6856020200000001</v>
      </c>
      <c r="Q85" s="128">
        <v>6.4739999999999993E-5</v>
      </c>
      <c r="R85" s="128">
        <v>3.3987900000000001E-2</v>
      </c>
      <c r="S85" s="128">
        <v>0</v>
      </c>
      <c r="T85" s="128">
        <v>0.10668627999999999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9">
        <v>42826</v>
      </c>
      <c r="B86" s="128">
        <v>1516.1908808000001</v>
      </c>
      <c r="C86" s="128">
        <v>747.16253587000006</v>
      </c>
      <c r="D86" s="128">
        <v>6.9914459999999998E-2</v>
      </c>
      <c r="E86" s="128">
        <v>176.01708341</v>
      </c>
      <c r="F86" s="128">
        <v>0.88986197</v>
      </c>
      <c r="G86" s="128">
        <v>0.44680768999999998</v>
      </c>
      <c r="H86" s="128">
        <v>69.397339830000007</v>
      </c>
      <c r="I86" s="128">
        <v>419.06449456000001</v>
      </c>
      <c r="J86" s="128">
        <v>9.9942203700000007</v>
      </c>
      <c r="K86" s="128">
        <v>6.8541774999999996</v>
      </c>
      <c r="L86" s="128">
        <v>0.15118434</v>
      </c>
      <c r="M86" s="175" t="s">
        <v>185</v>
      </c>
      <c r="N86" s="128">
        <v>80.927514860000002</v>
      </c>
      <c r="O86" s="128">
        <v>0.19134764000000001</v>
      </c>
      <c r="P86" s="128">
        <v>4.8965237799999999</v>
      </c>
      <c r="Q86" s="128">
        <v>3.8800000000000001E-6</v>
      </c>
      <c r="R86" s="128">
        <v>3.8992209999999999E-2</v>
      </c>
      <c r="S86" s="128">
        <v>0</v>
      </c>
      <c r="T86" s="128">
        <v>8.8878429999999994E-2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9">
        <v>42856</v>
      </c>
      <c r="B87" s="128">
        <v>1590.93855046</v>
      </c>
      <c r="C87" s="128">
        <v>791.72714429999996</v>
      </c>
      <c r="D87" s="128">
        <v>5.4934219999999999E-2</v>
      </c>
      <c r="E87" s="128">
        <v>177.98303383000001</v>
      </c>
      <c r="F87" s="128">
        <v>23.981864120000001</v>
      </c>
      <c r="G87" s="128">
        <v>9.9131129999999998E-2</v>
      </c>
      <c r="H87" s="128">
        <v>65.476083189999997</v>
      </c>
      <c r="I87" s="128">
        <v>424.25517396999999</v>
      </c>
      <c r="J87" s="128">
        <v>10.211063469999999</v>
      </c>
      <c r="K87" s="128">
        <v>6.9054360499999996</v>
      </c>
      <c r="L87" s="128">
        <v>0.13706860000000001</v>
      </c>
      <c r="M87" s="175" t="s">
        <v>185</v>
      </c>
      <c r="N87" s="128">
        <v>84.878812670000002</v>
      </c>
      <c r="O87" s="128">
        <v>0.19766133</v>
      </c>
      <c r="P87" s="128">
        <v>4.9145169299999996</v>
      </c>
      <c r="Q87" s="128">
        <v>3.98E-6</v>
      </c>
      <c r="R87" s="128">
        <v>3.3987900000000001E-2</v>
      </c>
      <c r="S87" s="128">
        <v>0</v>
      </c>
      <c r="T87" s="128">
        <v>8.2634769999999996E-2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9">
        <v>42887</v>
      </c>
      <c r="B88" s="128">
        <v>1639.9063482700001</v>
      </c>
      <c r="C88" s="128">
        <v>842.15341320000005</v>
      </c>
      <c r="D88" s="128">
        <v>5.4973250000000001E-2</v>
      </c>
      <c r="E88" s="128">
        <v>168.26198887999999</v>
      </c>
      <c r="F88" s="128">
        <v>51.096533350000001</v>
      </c>
      <c r="G88" s="128">
        <v>9.5982949999999997E-2</v>
      </c>
      <c r="H88" s="128">
        <v>66.389462440000003</v>
      </c>
      <c r="I88" s="128">
        <v>394.87075528000003</v>
      </c>
      <c r="J88" s="128">
        <v>10.57673035</v>
      </c>
      <c r="K88" s="128">
        <v>6.9592827100000001</v>
      </c>
      <c r="L88" s="128">
        <v>0.65767712</v>
      </c>
      <c r="M88" s="175" t="s">
        <v>185</v>
      </c>
      <c r="N88" s="128">
        <v>93.643917819999999</v>
      </c>
      <c r="O88" s="128">
        <v>0.33887005999999997</v>
      </c>
      <c r="P88" s="128">
        <v>4.6990182000000003</v>
      </c>
      <c r="Q88" s="128">
        <v>6.8999999999999996E-7</v>
      </c>
      <c r="R88" s="128">
        <v>3.394221E-2</v>
      </c>
      <c r="S88" s="128">
        <v>0</v>
      </c>
      <c r="T88" s="128">
        <v>7.3799760000000006E-2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9">
        <v>42917</v>
      </c>
      <c r="B89" s="128">
        <v>1762.2929062200001</v>
      </c>
      <c r="C89" s="128">
        <v>875.72644897999999</v>
      </c>
      <c r="D89" s="128">
        <v>5.4919799999999998E-2</v>
      </c>
      <c r="E89" s="128">
        <v>166.40364349999999</v>
      </c>
      <c r="F89" s="128">
        <v>69.730799509999997</v>
      </c>
      <c r="G89" s="128">
        <v>0.12921263999999999</v>
      </c>
      <c r="H89" s="128">
        <v>68.416251560000006</v>
      </c>
      <c r="I89" s="128">
        <v>458.56038315000001</v>
      </c>
      <c r="J89" s="128">
        <v>16.979718980000001</v>
      </c>
      <c r="K89" s="128">
        <v>6.9606819900000003</v>
      </c>
      <c r="L89" s="128">
        <v>0.69012141999999999</v>
      </c>
      <c r="M89" s="175" t="s">
        <v>185</v>
      </c>
      <c r="N89" s="128">
        <v>93.181883020000001</v>
      </c>
      <c r="O89" s="128">
        <v>0.31476934000000001</v>
      </c>
      <c r="P89" s="128">
        <v>5.0365161399999998</v>
      </c>
      <c r="Q89" s="128">
        <v>6.8999999999999996E-7</v>
      </c>
      <c r="R89" s="128">
        <v>3.3942220000000002E-2</v>
      </c>
      <c r="S89" s="128">
        <v>0</v>
      </c>
      <c r="T89" s="128">
        <v>7.3613280000000003E-2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9">
        <v>42948</v>
      </c>
      <c r="B90" s="128">
        <v>1786.32407483</v>
      </c>
      <c r="C90" s="128">
        <v>846.89265262000004</v>
      </c>
      <c r="D90" s="128">
        <v>7.4165309999999998E-2</v>
      </c>
      <c r="E90" s="128">
        <v>177.13431306000001</v>
      </c>
      <c r="F90" s="128">
        <v>83.019841170000007</v>
      </c>
      <c r="G90" s="128">
        <v>0.11323432</v>
      </c>
      <c r="H90" s="128">
        <v>71.051724070000006</v>
      </c>
      <c r="I90" s="128">
        <v>489.75065690999998</v>
      </c>
      <c r="J90" s="128">
        <v>17.949412379999998</v>
      </c>
      <c r="K90" s="128">
        <v>6.9203065600000002</v>
      </c>
      <c r="L90" s="128">
        <v>0.64379757000000004</v>
      </c>
      <c r="M90" s="175" t="s">
        <v>185</v>
      </c>
      <c r="N90" s="128">
        <v>87.011473620000004</v>
      </c>
      <c r="O90" s="128">
        <v>0.30065600999999997</v>
      </c>
      <c r="P90" s="128">
        <v>5.3447567200000003</v>
      </c>
      <c r="Q90" s="128">
        <v>6.8999999999999996E-7</v>
      </c>
      <c r="R90" s="128">
        <v>3.3942220000000002E-2</v>
      </c>
      <c r="S90" s="128">
        <v>0</v>
      </c>
      <c r="T90" s="128">
        <v>8.3141599999999996E-2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9">
        <v>42979</v>
      </c>
      <c r="B91" s="128">
        <v>1825.67480935</v>
      </c>
      <c r="C91" s="128">
        <v>844.56877010999995</v>
      </c>
      <c r="D91" s="128">
        <v>5.4973729999999998E-2</v>
      </c>
      <c r="E91" s="128">
        <v>180.59298629</v>
      </c>
      <c r="F91" s="128">
        <v>103.92305146</v>
      </c>
      <c r="G91" s="128">
        <v>0.11851821</v>
      </c>
      <c r="H91" s="128">
        <v>69.66108921</v>
      </c>
      <c r="I91" s="128">
        <v>508.40643755000002</v>
      </c>
      <c r="J91" s="128">
        <v>17.824241409999999</v>
      </c>
      <c r="K91" s="128">
        <v>6.63327578</v>
      </c>
      <c r="L91" s="128">
        <v>0.55724680000000004</v>
      </c>
      <c r="M91" s="175" t="s">
        <v>185</v>
      </c>
      <c r="N91" s="128">
        <v>87.568927380000005</v>
      </c>
      <c r="O91" s="128">
        <v>0.29739135</v>
      </c>
      <c r="P91" s="128">
        <v>5.34782796</v>
      </c>
      <c r="Q91" s="128">
        <v>2.124E-5</v>
      </c>
      <c r="R91" s="128">
        <v>3.3942220000000002E-2</v>
      </c>
      <c r="S91" s="128">
        <v>0</v>
      </c>
      <c r="T91" s="128">
        <v>8.6108649999999995E-2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9">
        <v>43009</v>
      </c>
      <c r="B92" s="128">
        <v>1828.6479857100001</v>
      </c>
      <c r="C92" s="128">
        <v>855.36826308000002</v>
      </c>
      <c r="D92" s="128">
        <v>5.8612570000000003E-2</v>
      </c>
      <c r="E92" s="128">
        <v>173.62379736</v>
      </c>
      <c r="F92" s="128">
        <v>117.94622305</v>
      </c>
      <c r="G92" s="128">
        <v>0.10770523999999999</v>
      </c>
      <c r="H92" s="128">
        <v>70.319316540000003</v>
      </c>
      <c r="I92" s="128">
        <v>491.08498500000002</v>
      </c>
      <c r="J92" s="128">
        <v>17.280565469999999</v>
      </c>
      <c r="K92" s="128">
        <v>6.53315687</v>
      </c>
      <c r="L92" s="128">
        <v>0.53719779000000001</v>
      </c>
      <c r="M92" s="175" t="s">
        <v>185</v>
      </c>
      <c r="N92" s="128">
        <v>90.021185930000001</v>
      </c>
      <c r="O92" s="128">
        <v>0.28685073</v>
      </c>
      <c r="P92" s="128">
        <v>5.3365655800000003</v>
      </c>
      <c r="Q92" s="128">
        <v>2.820077E-2</v>
      </c>
      <c r="R92" s="128">
        <v>3.3942220000000002E-2</v>
      </c>
      <c r="S92" s="128">
        <v>0</v>
      </c>
      <c r="T92" s="128">
        <v>8.1417509999999998E-2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9">
        <v>43040</v>
      </c>
      <c r="B93" s="128">
        <v>1922.3379328999999</v>
      </c>
      <c r="C93" s="128">
        <v>873.72994523</v>
      </c>
      <c r="D93" s="128">
        <v>7.488011E-2</v>
      </c>
      <c r="E93" s="128">
        <v>174.22992590000001</v>
      </c>
      <c r="F93" s="128">
        <v>156.17653895000001</v>
      </c>
      <c r="G93" s="128">
        <v>0.12489989999999999</v>
      </c>
      <c r="H93" s="128">
        <v>76.84830891</v>
      </c>
      <c r="I93" s="128">
        <v>517.20986626000001</v>
      </c>
      <c r="J93" s="128">
        <v>24.82847001</v>
      </c>
      <c r="K93" s="128">
        <v>6.5672992800000003</v>
      </c>
      <c r="L93" s="128">
        <v>0.63986385000000001</v>
      </c>
      <c r="M93" s="175" t="s">
        <v>185</v>
      </c>
      <c r="N93" s="128">
        <v>86.104043750000002</v>
      </c>
      <c r="O93" s="128">
        <v>0.26590976999999999</v>
      </c>
      <c r="P93" s="128">
        <v>5.3751990699999999</v>
      </c>
      <c r="Q93" s="128">
        <v>2.710075E-2</v>
      </c>
      <c r="R93" s="128">
        <v>3.3942220000000002E-2</v>
      </c>
      <c r="S93" s="128">
        <v>0</v>
      </c>
      <c r="T93" s="128">
        <v>0.10173894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9">
        <v>43070</v>
      </c>
      <c r="B94" s="128">
        <v>1981.23409745</v>
      </c>
      <c r="C94" s="128">
        <v>869.69027411000002</v>
      </c>
      <c r="D94" s="128">
        <v>0.18522237</v>
      </c>
      <c r="E94" s="128">
        <v>194.86037160000001</v>
      </c>
      <c r="F94" s="128">
        <v>175.41555542</v>
      </c>
      <c r="G94" s="128">
        <v>0.22749116</v>
      </c>
      <c r="H94" s="128">
        <v>75.195334740000007</v>
      </c>
      <c r="I94" s="128">
        <v>544.56640933999995</v>
      </c>
      <c r="J94" s="128">
        <v>26.751566610000001</v>
      </c>
      <c r="K94" s="128">
        <v>6.4893625200000002</v>
      </c>
      <c r="L94" s="128">
        <v>0.68598380999999997</v>
      </c>
      <c r="M94" s="175" t="s">
        <v>185</v>
      </c>
      <c r="N94" s="128">
        <v>80.381909969999995</v>
      </c>
      <c r="O94" s="128">
        <v>0.82486744000000001</v>
      </c>
      <c r="P94" s="128">
        <v>5.7023490600000004</v>
      </c>
      <c r="Q94" s="128">
        <v>5.9327999999999996E-4</v>
      </c>
      <c r="R94" s="128">
        <v>9.2432349999999996E-2</v>
      </c>
      <c r="S94" s="128">
        <v>0</v>
      </c>
      <c r="T94" s="128">
        <v>0.16437367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9">
        <v>43101</v>
      </c>
      <c r="B95" s="128">
        <v>1989.4010148</v>
      </c>
      <c r="C95" s="128">
        <v>856.70521522000001</v>
      </c>
      <c r="D95" s="128">
        <v>0.20119082999999999</v>
      </c>
      <c r="E95" s="128">
        <v>198.58544995</v>
      </c>
      <c r="F95" s="128">
        <v>193.08819216000001</v>
      </c>
      <c r="G95" s="128">
        <v>0.35389857000000002</v>
      </c>
      <c r="H95" s="128">
        <v>77.024268210000002</v>
      </c>
      <c r="I95" s="128">
        <v>541.27991193000003</v>
      </c>
      <c r="J95" s="128">
        <v>28.110226730000001</v>
      </c>
      <c r="K95" s="128">
        <v>6.3821054000000004</v>
      </c>
      <c r="L95" s="128">
        <v>0.69745318000000001</v>
      </c>
      <c r="M95" s="175" t="s">
        <v>185</v>
      </c>
      <c r="N95" s="128">
        <v>79.58814237</v>
      </c>
      <c r="O95" s="128">
        <v>0.83290995999999995</v>
      </c>
      <c r="P95" s="128">
        <v>6.2241471400000004</v>
      </c>
      <c r="Q95" s="128">
        <v>5.0915559999999999E-2</v>
      </c>
      <c r="R95" s="128">
        <v>9.3803090000000006E-2</v>
      </c>
      <c r="S95" s="128">
        <v>0</v>
      </c>
      <c r="T95" s="128">
        <v>0.1831845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9">
        <v>43132</v>
      </c>
      <c r="B96" s="128">
        <v>2013.29572856</v>
      </c>
      <c r="C96" s="128">
        <v>836.28011506999997</v>
      </c>
      <c r="D96" s="128">
        <v>0.18953159</v>
      </c>
      <c r="E96" s="128">
        <v>238.60452394999999</v>
      </c>
      <c r="F96" s="128">
        <v>184.30618645999999</v>
      </c>
      <c r="G96" s="128">
        <v>1.59255653</v>
      </c>
      <c r="H96" s="128">
        <v>74.122127710000001</v>
      </c>
      <c r="I96" s="128">
        <v>558.64165847000004</v>
      </c>
      <c r="J96" s="128">
        <v>26.606154109999999</v>
      </c>
      <c r="K96" s="128">
        <v>5.8459968099999999</v>
      </c>
      <c r="L96" s="128">
        <v>0.73812332999999997</v>
      </c>
      <c r="M96" s="175" t="s">
        <v>185</v>
      </c>
      <c r="N96" s="128">
        <v>79.274682420000005</v>
      </c>
      <c r="O96" s="128">
        <v>0.76431375000000001</v>
      </c>
      <c r="P96" s="128">
        <v>6.0179016399999998</v>
      </c>
      <c r="Q96" s="128">
        <v>1.1205999999999999E-4</v>
      </c>
      <c r="R96" s="128">
        <v>9.5082440000000004E-2</v>
      </c>
      <c r="S96" s="128">
        <v>0</v>
      </c>
      <c r="T96" s="128">
        <v>0.21666221999999999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9">
        <v>43160</v>
      </c>
      <c r="B97" s="128">
        <v>2084.5990978999998</v>
      </c>
      <c r="C97" s="128">
        <v>928.12301323999998</v>
      </c>
      <c r="D97" s="128">
        <v>0.20295188</v>
      </c>
      <c r="E97" s="128">
        <v>244.64288913999999</v>
      </c>
      <c r="F97" s="128">
        <v>184.18928373</v>
      </c>
      <c r="G97" s="128">
        <v>1.3287480899999999</v>
      </c>
      <c r="H97" s="128">
        <v>53.843272779999999</v>
      </c>
      <c r="I97" s="128">
        <v>528.61976568</v>
      </c>
      <c r="J97" s="128">
        <v>26.407263329999999</v>
      </c>
      <c r="K97" s="128">
        <v>5.1843693599999998</v>
      </c>
      <c r="L97" s="128">
        <v>0.54920000999999996</v>
      </c>
      <c r="M97" s="175" t="s">
        <v>185</v>
      </c>
      <c r="N97" s="128">
        <v>104.47291837</v>
      </c>
      <c r="O97" s="128">
        <v>0.66818425999999997</v>
      </c>
      <c r="P97" s="128">
        <v>5.9740169400000003</v>
      </c>
      <c r="Q97" s="128">
        <v>2.4853000000000001E-4</v>
      </c>
      <c r="R97" s="128">
        <v>9.6668900000000002E-2</v>
      </c>
      <c r="S97" s="128">
        <v>0</v>
      </c>
      <c r="T97" s="128">
        <v>0.29630366000000002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9">
        <v>43191</v>
      </c>
      <c r="B98" s="128">
        <v>2150.4788990699999</v>
      </c>
      <c r="C98" s="128">
        <v>967.60761187000003</v>
      </c>
      <c r="D98" s="128">
        <v>0.19392307</v>
      </c>
      <c r="E98" s="128">
        <v>249.34826752999999</v>
      </c>
      <c r="F98" s="128">
        <v>176.82748219999999</v>
      </c>
      <c r="G98" s="128">
        <v>1.35213348</v>
      </c>
      <c r="H98" s="128">
        <v>62.360287239999998</v>
      </c>
      <c r="I98" s="128">
        <v>548.61373720999995</v>
      </c>
      <c r="J98" s="128">
        <v>26.221168160000001</v>
      </c>
      <c r="K98" s="128">
        <v>5.2465122099999997</v>
      </c>
      <c r="L98" s="128">
        <v>0.44945251000000003</v>
      </c>
      <c r="M98" s="175" t="s">
        <v>185</v>
      </c>
      <c r="N98" s="128">
        <v>105.03295473999999</v>
      </c>
      <c r="O98" s="128">
        <v>0.63270521000000002</v>
      </c>
      <c r="P98" s="128">
        <v>6.2374229999999997</v>
      </c>
      <c r="Q98" s="128">
        <v>5.8055900000000002E-3</v>
      </c>
      <c r="R98" s="128">
        <v>9.7948259999999995E-2</v>
      </c>
      <c r="S98" s="128">
        <v>0</v>
      </c>
      <c r="T98" s="128">
        <v>0.25148679000000002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9">
        <v>43221</v>
      </c>
      <c r="B99" s="128">
        <v>2196.3044027199999</v>
      </c>
      <c r="C99" s="128">
        <v>1012.07097773</v>
      </c>
      <c r="D99" s="128">
        <v>0.19640885</v>
      </c>
      <c r="E99" s="128">
        <v>244.59625094</v>
      </c>
      <c r="F99" s="128">
        <v>198.58513993</v>
      </c>
      <c r="G99" s="128">
        <v>1.29558989</v>
      </c>
      <c r="H99" s="128">
        <v>62.227357490000003</v>
      </c>
      <c r="I99" s="128">
        <v>530.63608208000005</v>
      </c>
      <c r="J99" s="128">
        <v>30.94422333</v>
      </c>
      <c r="K99" s="128">
        <v>5.2399408999999997</v>
      </c>
      <c r="L99" s="128">
        <v>0.42909962000000001</v>
      </c>
      <c r="M99" s="175" t="s">
        <v>185</v>
      </c>
      <c r="N99" s="128">
        <v>102.97156343</v>
      </c>
      <c r="O99" s="128">
        <v>0.57896362999999995</v>
      </c>
      <c r="P99" s="128">
        <v>6.17437228</v>
      </c>
      <c r="Q99" s="128">
        <v>1.3721219999999999E-2</v>
      </c>
      <c r="R99" s="128">
        <v>9.9501759999999995E-2</v>
      </c>
      <c r="S99" s="128">
        <v>0</v>
      </c>
      <c r="T99" s="128">
        <v>0.24520964000000001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9">
        <v>43252</v>
      </c>
      <c r="B100" s="128">
        <v>2285.2860669000002</v>
      </c>
      <c r="C100" s="128">
        <v>1097.0223093300001</v>
      </c>
      <c r="D100" s="128">
        <v>0.19838285</v>
      </c>
      <c r="E100" s="128">
        <v>239.55530655999999</v>
      </c>
      <c r="F100" s="128">
        <v>200.98832422000001</v>
      </c>
      <c r="G100" s="128">
        <v>1.19807329</v>
      </c>
      <c r="H100" s="128">
        <v>61.222291249999998</v>
      </c>
      <c r="I100" s="128">
        <v>542.8186882</v>
      </c>
      <c r="J100" s="128">
        <v>31.257018890000001</v>
      </c>
      <c r="K100" s="128">
        <v>5.3123869399999997</v>
      </c>
      <c r="L100" s="128">
        <v>0.32574828</v>
      </c>
      <c r="M100" s="175" t="s">
        <v>185</v>
      </c>
      <c r="N100" s="128">
        <v>99.692141309999997</v>
      </c>
      <c r="O100" s="128">
        <v>0.49978127999999999</v>
      </c>
      <c r="P100" s="128">
        <v>4.8184509899999997</v>
      </c>
      <c r="Q100" s="128">
        <v>3.0471450000000001E-2</v>
      </c>
      <c r="R100" s="128">
        <v>0.10073542000000001</v>
      </c>
      <c r="S100" s="128">
        <v>0</v>
      </c>
      <c r="T100" s="128">
        <v>0.24595664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9">
        <v>43282</v>
      </c>
      <c r="B101" s="128">
        <v>2310.4259840700001</v>
      </c>
      <c r="C101" s="128">
        <v>1141.4033729400001</v>
      </c>
      <c r="D101" s="128">
        <v>0.20086862</v>
      </c>
      <c r="E101" s="128">
        <v>237.73370428999999</v>
      </c>
      <c r="F101" s="128">
        <v>207.69977935</v>
      </c>
      <c r="G101" s="128">
        <v>1.1410776899999999</v>
      </c>
      <c r="H101" s="128">
        <v>49.164619340000002</v>
      </c>
      <c r="I101" s="128">
        <v>533.51547185000004</v>
      </c>
      <c r="J101" s="128">
        <v>29.152880239999998</v>
      </c>
      <c r="K101" s="128">
        <v>5.1431289600000003</v>
      </c>
      <c r="L101" s="128">
        <v>0.24031274999999999</v>
      </c>
      <c r="M101" s="175" t="s">
        <v>185</v>
      </c>
      <c r="N101" s="128">
        <v>99.091762759999995</v>
      </c>
      <c r="O101" s="128">
        <v>0.49311144000000001</v>
      </c>
      <c r="P101" s="128">
        <v>5.1024240199999999</v>
      </c>
      <c r="Q101" s="128">
        <v>5.4766999999999999E-4</v>
      </c>
      <c r="R101" s="128">
        <v>0.10228892000000001</v>
      </c>
      <c r="S101" s="128">
        <v>0</v>
      </c>
      <c r="T101" s="128">
        <v>0.24063323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9">
        <v>43313</v>
      </c>
      <c r="B102" s="128">
        <v>2434.4085225700001</v>
      </c>
      <c r="C102" s="128">
        <v>1151.5009214199999</v>
      </c>
      <c r="D102" s="128">
        <v>0.20313507</v>
      </c>
      <c r="E102" s="128">
        <v>259.29159822999998</v>
      </c>
      <c r="F102" s="128">
        <v>215.13812422000001</v>
      </c>
      <c r="G102" s="128">
        <v>1.1182244699999999</v>
      </c>
      <c r="H102" s="128">
        <v>64.658676880000002</v>
      </c>
      <c r="I102" s="128">
        <v>600.85846718000005</v>
      </c>
      <c r="J102" s="128">
        <v>30.199042009999999</v>
      </c>
      <c r="K102" s="128">
        <v>5.0239905499999997</v>
      </c>
      <c r="L102" s="128">
        <v>0.14105607000000001</v>
      </c>
      <c r="M102" s="175" t="s">
        <v>185</v>
      </c>
      <c r="N102" s="128">
        <v>99.036633089999995</v>
      </c>
      <c r="O102" s="128">
        <v>1.4853828899999999</v>
      </c>
      <c r="P102" s="128">
        <v>5.2504995799999996</v>
      </c>
      <c r="Q102" s="128">
        <v>2.089738E-2</v>
      </c>
      <c r="R102" s="128">
        <v>0.10370533999999999</v>
      </c>
      <c r="S102" s="128">
        <v>0</v>
      </c>
      <c r="T102" s="128">
        <v>0.37816819000000002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9">
        <v>43344</v>
      </c>
      <c r="B103" s="128">
        <v>2453.6070052199998</v>
      </c>
      <c r="C103" s="128">
        <v>1176.0116560700001</v>
      </c>
      <c r="D103" s="128">
        <v>0.20540151000000001</v>
      </c>
      <c r="E103" s="128">
        <v>269.87160548999998</v>
      </c>
      <c r="F103" s="128">
        <v>209.46524969000001</v>
      </c>
      <c r="G103" s="128">
        <v>1.1019734299999999</v>
      </c>
      <c r="H103" s="128">
        <v>38.877864150000001</v>
      </c>
      <c r="I103" s="128">
        <v>617.24787559000004</v>
      </c>
      <c r="J103" s="128">
        <v>28.827473309999998</v>
      </c>
      <c r="K103" s="128">
        <v>5.3886077200000004</v>
      </c>
      <c r="L103" s="128">
        <v>0.16643536</v>
      </c>
      <c r="M103" s="175" t="s">
        <v>185</v>
      </c>
      <c r="N103" s="128">
        <v>99.233264539999993</v>
      </c>
      <c r="O103" s="128">
        <v>1.7715191100000001</v>
      </c>
      <c r="P103" s="128">
        <v>5.0071011700000003</v>
      </c>
      <c r="Q103" s="128">
        <v>4.2459110000000001E-2</v>
      </c>
      <c r="R103" s="128">
        <v>0.10512177</v>
      </c>
      <c r="S103" s="128">
        <v>0</v>
      </c>
      <c r="T103" s="128">
        <v>0.28339720000000002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9">
        <v>43374</v>
      </c>
      <c r="B104" s="128">
        <v>2435.09413258</v>
      </c>
      <c r="C104" s="128">
        <v>1213.1127955699999</v>
      </c>
      <c r="D104" s="128">
        <v>0.20759485</v>
      </c>
      <c r="E104" s="128">
        <v>266.46912572000002</v>
      </c>
      <c r="F104" s="128">
        <v>206.67700962999999</v>
      </c>
      <c r="G104" s="128">
        <v>1.1138945</v>
      </c>
      <c r="H104" s="128">
        <v>35.855210219999996</v>
      </c>
      <c r="I104" s="128">
        <v>571.84305122000001</v>
      </c>
      <c r="J104" s="128">
        <v>26.61419489</v>
      </c>
      <c r="K104" s="128">
        <v>4.9465081199999998</v>
      </c>
      <c r="L104" s="128">
        <v>0.17577085000000001</v>
      </c>
      <c r="M104" s="175" t="s">
        <v>185</v>
      </c>
      <c r="N104" s="128">
        <v>99.587708829999997</v>
      </c>
      <c r="O104" s="128">
        <v>2.1779130599999998</v>
      </c>
      <c r="P104" s="128">
        <v>5.0104538400000003</v>
      </c>
      <c r="Q104" s="128">
        <v>6.8999999999999996E-7</v>
      </c>
      <c r="R104" s="128">
        <v>0.61179852000000001</v>
      </c>
      <c r="S104" s="128">
        <v>0</v>
      </c>
      <c r="T104" s="128">
        <v>0.69110207000000001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9">
        <v>43405</v>
      </c>
      <c r="B105" s="128">
        <v>2507.5021701199998</v>
      </c>
      <c r="C105" s="128">
        <v>1250.9535982699999</v>
      </c>
      <c r="D105" s="128">
        <v>0.20978817999999999</v>
      </c>
      <c r="E105" s="128">
        <v>280.16930231999999</v>
      </c>
      <c r="F105" s="128">
        <v>204.15821500000001</v>
      </c>
      <c r="G105" s="128">
        <v>2.71250882</v>
      </c>
      <c r="H105" s="128">
        <v>38.133036050000001</v>
      </c>
      <c r="I105" s="128">
        <v>592.21025493000002</v>
      </c>
      <c r="J105" s="128">
        <v>25.417200229999999</v>
      </c>
      <c r="K105" s="128">
        <v>4.9386432100000004</v>
      </c>
      <c r="L105" s="128">
        <v>0.27747487999999998</v>
      </c>
      <c r="M105" s="175" t="s">
        <v>185</v>
      </c>
      <c r="N105" s="128">
        <v>99.712889029999999</v>
      </c>
      <c r="O105" s="128">
        <v>2.2657008099999998</v>
      </c>
      <c r="P105" s="128">
        <v>5.28004389</v>
      </c>
      <c r="Q105" s="128">
        <v>5.9097000000000002E-4</v>
      </c>
      <c r="R105" s="128">
        <v>0.56671431000000005</v>
      </c>
      <c r="S105" s="128">
        <v>0</v>
      </c>
      <c r="T105" s="128">
        <v>0.49620922000000001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9">
        <v>43435</v>
      </c>
      <c r="B106" s="128">
        <v>2532.6591405499998</v>
      </c>
      <c r="C106" s="128">
        <v>1300.6637513999999</v>
      </c>
      <c r="D106" s="128">
        <v>0.21212772999999999</v>
      </c>
      <c r="E106" s="128">
        <v>251.50676941</v>
      </c>
      <c r="F106" s="128">
        <v>201.20805265999999</v>
      </c>
      <c r="G106" s="128">
        <v>2.5708070699999999</v>
      </c>
      <c r="H106" s="128">
        <v>39.16400608</v>
      </c>
      <c r="I106" s="128">
        <v>601.20028173000003</v>
      </c>
      <c r="J106" s="128">
        <v>22.271452350000001</v>
      </c>
      <c r="K106" s="128">
        <v>4.3948193800000004</v>
      </c>
      <c r="L106" s="128">
        <v>0.28688793000000001</v>
      </c>
      <c r="M106" s="175" t="s">
        <v>185</v>
      </c>
      <c r="N106" s="128">
        <v>99.912138589999998</v>
      </c>
      <c r="O106" s="128">
        <v>3.0866611399999999</v>
      </c>
      <c r="P106" s="128">
        <v>5.3226077500000004</v>
      </c>
      <c r="Q106" s="128">
        <v>2.4356000000000001E-4</v>
      </c>
      <c r="R106" s="128">
        <v>0.52114596999999996</v>
      </c>
      <c r="S106" s="128">
        <v>0</v>
      </c>
      <c r="T106" s="128">
        <v>0.33738780000000002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9">
        <v>43466</v>
      </c>
      <c r="B107" s="128">
        <v>2489.70726694</v>
      </c>
      <c r="C107" s="128">
        <v>1277.9083834800001</v>
      </c>
      <c r="D107" s="128">
        <v>0.21439417999999999</v>
      </c>
      <c r="E107" s="128">
        <v>256.7289073</v>
      </c>
      <c r="F107" s="128">
        <v>191.69834587</v>
      </c>
      <c r="G107" s="128">
        <v>2.7958330999999998</v>
      </c>
      <c r="H107" s="128">
        <v>29.1839759</v>
      </c>
      <c r="I107" s="128">
        <v>593.80081952</v>
      </c>
      <c r="J107" s="128">
        <v>22.226096989999998</v>
      </c>
      <c r="K107" s="128">
        <v>4.4660677199999999</v>
      </c>
      <c r="L107" s="128">
        <v>0.25217286999999999</v>
      </c>
      <c r="M107" s="175" t="s">
        <v>185</v>
      </c>
      <c r="N107" s="128">
        <v>100.14375736</v>
      </c>
      <c r="O107" s="128">
        <v>3.8032606499999999</v>
      </c>
      <c r="P107" s="128">
        <v>5.5583655299999997</v>
      </c>
      <c r="Q107" s="128">
        <v>2.6017999999999999E-4</v>
      </c>
      <c r="R107" s="128">
        <v>0.47452939</v>
      </c>
      <c r="S107" s="128">
        <v>0</v>
      </c>
      <c r="T107" s="128">
        <v>0.45209690000000002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9">
        <v>43497</v>
      </c>
      <c r="B108" s="128">
        <v>2543.6858734299999</v>
      </c>
      <c r="C108" s="128">
        <v>1311.1008239400001</v>
      </c>
      <c r="D108" s="128">
        <v>0.21644129000000001</v>
      </c>
      <c r="E108" s="128">
        <v>267.57236631000001</v>
      </c>
      <c r="F108" s="128">
        <v>181.46143716</v>
      </c>
      <c r="G108" s="128">
        <v>2.0549326099999998</v>
      </c>
      <c r="H108" s="128">
        <v>31.389863070000001</v>
      </c>
      <c r="I108" s="128">
        <v>609.58283091999999</v>
      </c>
      <c r="J108" s="128">
        <v>22.45026013</v>
      </c>
      <c r="K108" s="128">
        <v>4.3809961299999998</v>
      </c>
      <c r="L108" s="128">
        <v>0.16031870000000001</v>
      </c>
      <c r="M108" s="175" t="s">
        <v>185</v>
      </c>
      <c r="N108" s="128">
        <v>100.65784011</v>
      </c>
      <c r="O108" s="128">
        <v>5.2950123199999997</v>
      </c>
      <c r="P108" s="128">
        <v>6.0876146699999998</v>
      </c>
      <c r="Q108" s="128">
        <v>4.4249999999999998E-5</v>
      </c>
      <c r="R108" s="128">
        <v>0.42594176</v>
      </c>
      <c r="S108" s="128">
        <v>0</v>
      </c>
      <c r="T108" s="128">
        <v>0.84915006000000004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9">
        <v>43525</v>
      </c>
      <c r="B109" s="128">
        <v>2521.2405237900002</v>
      </c>
      <c r="C109" s="128">
        <v>1328.15513319</v>
      </c>
      <c r="D109" s="128">
        <v>0.21870772999999999</v>
      </c>
      <c r="E109" s="128">
        <v>261.29133300000001</v>
      </c>
      <c r="F109" s="128">
        <v>176.22557234999999</v>
      </c>
      <c r="G109" s="128">
        <v>1.47651763</v>
      </c>
      <c r="H109" s="128">
        <v>32.36884955</v>
      </c>
      <c r="I109" s="128">
        <v>600.78818720000004</v>
      </c>
      <c r="J109" s="128">
        <v>24.1043141</v>
      </c>
      <c r="K109" s="128">
        <v>4.2607658099999997</v>
      </c>
      <c r="L109" s="128">
        <v>0.18240334999999999</v>
      </c>
      <c r="M109" s="175" t="s">
        <v>185</v>
      </c>
      <c r="N109" s="128">
        <v>79.738177039999997</v>
      </c>
      <c r="O109" s="128">
        <v>5.65467283</v>
      </c>
      <c r="P109" s="128">
        <v>6.0300887400000001</v>
      </c>
      <c r="Q109" s="128">
        <v>4.426E-5</v>
      </c>
      <c r="R109" s="128">
        <v>0.37681522000000001</v>
      </c>
      <c r="S109" s="128">
        <v>0</v>
      </c>
      <c r="T109" s="128">
        <v>0.36894178999999999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9">
        <v>43556</v>
      </c>
      <c r="B110" s="128">
        <v>2518.08795964</v>
      </c>
      <c r="C110" s="128">
        <v>1335.9985703100001</v>
      </c>
      <c r="D110" s="128">
        <v>0.21870772999999999</v>
      </c>
      <c r="E110" s="128">
        <v>287.93698855999997</v>
      </c>
      <c r="F110" s="128">
        <v>166.24964813</v>
      </c>
      <c r="G110" s="128">
        <v>2.49125204</v>
      </c>
      <c r="H110" s="128">
        <v>83.344126189999997</v>
      </c>
      <c r="I110" s="128">
        <v>564.18981372999997</v>
      </c>
      <c r="J110" s="128">
        <v>30.044804280000001</v>
      </c>
      <c r="K110" s="128">
        <v>2.1849305399999999</v>
      </c>
      <c r="L110" s="128">
        <v>0.15701846999999999</v>
      </c>
      <c r="M110" s="175" t="s">
        <v>185</v>
      </c>
      <c r="N110" s="128">
        <v>30.461488299999999</v>
      </c>
      <c r="O110" s="128">
        <v>6.8965951399999996</v>
      </c>
      <c r="P110" s="128">
        <v>7.2654342400000003</v>
      </c>
      <c r="Q110" s="128">
        <v>2.91428E-2</v>
      </c>
      <c r="R110" s="128">
        <v>0.32547121000000001</v>
      </c>
      <c r="S110" s="128">
        <v>0</v>
      </c>
      <c r="T110" s="128">
        <v>0.29396797000000002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9">
        <v>43586</v>
      </c>
      <c r="B111" s="128">
        <v>2330.8781980600002</v>
      </c>
      <c r="C111" s="128">
        <v>1103.04924871</v>
      </c>
      <c r="D111" s="128">
        <v>0.17344729</v>
      </c>
      <c r="E111" s="128">
        <v>321.94199902000003</v>
      </c>
      <c r="F111" s="128">
        <v>168.18324393</v>
      </c>
      <c r="G111" s="128">
        <v>3.34331983</v>
      </c>
      <c r="H111" s="128">
        <v>89.427967609999996</v>
      </c>
      <c r="I111" s="128">
        <v>578.27983674999996</v>
      </c>
      <c r="J111" s="128">
        <v>27.60423016</v>
      </c>
      <c r="K111" s="128">
        <v>1.5838114000000001</v>
      </c>
      <c r="L111" s="128">
        <v>0.20327788999999999</v>
      </c>
      <c r="M111" s="175" t="s">
        <v>185</v>
      </c>
      <c r="N111" s="128">
        <v>25.60039634</v>
      </c>
      <c r="O111" s="128">
        <v>3.4384553200000001</v>
      </c>
      <c r="P111" s="128">
        <v>7.0864207199999996</v>
      </c>
      <c r="Q111" s="128">
        <v>1.5063000000000001E-4</v>
      </c>
      <c r="R111" s="128">
        <v>0.15984324999999999</v>
      </c>
      <c r="S111" s="128">
        <v>0</v>
      </c>
      <c r="T111" s="128">
        <v>0.80254921000000001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9">
        <v>43617</v>
      </c>
      <c r="B112" s="128">
        <v>2228.1786207700002</v>
      </c>
      <c r="C112" s="128">
        <v>1139.45728248</v>
      </c>
      <c r="D112" s="128">
        <v>0.17344729</v>
      </c>
      <c r="E112" s="128">
        <v>323.18718797999998</v>
      </c>
      <c r="F112" s="128">
        <v>169.09083619</v>
      </c>
      <c r="G112" s="128">
        <v>3.1914409099999999</v>
      </c>
      <c r="H112" s="128">
        <v>82.387923279999995</v>
      </c>
      <c r="I112" s="128">
        <v>447.32080530000002</v>
      </c>
      <c r="J112" s="128">
        <v>29.529848940000001</v>
      </c>
      <c r="K112" s="128">
        <v>1.2085389900000001</v>
      </c>
      <c r="L112" s="128">
        <v>0.19954453999999999</v>
      </c>
      <c r="M112" s="175" t="s">
        <v>185</v>
      </c>
      <c r="N112" s="128">
        <v>23.516126079999999</v>
      </c>
      <c r="O112" s="128">
        <v>2.6353557900000002</v>
      </c>
      <c r="P112" s="128">
        <v>2.7489656899999999</v>
      </c>
      <c r="Q112" s="128">
        <v>6.5066440000000003E-2</v>
      </c>
      <c r="R112" s="128">
        <v>0.10584233</v>
      </c>
      <c r="S112" s="128">
        <v>0</v>
      </c>
      <c r="T112" s="128">
        <v>0.70906590999999997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9">
        <v>43647</v>
      </c>
      <c r="B113" s="128">
        <v>2224.0341997099999</v>
      </c>
      <c r="C113" s="128">
        <v>1190.0329760899999</v>
      </c>
      <c r="D113" s="128">
        <v>0.17344729</v>
      </c>
      <c r="E113" s="128">
        <v>274.12070920000002</v>
      </c>
      <c r="F113" s="128">
        <v>173.47138039999999</v>
      </c>
      <c r="G113" s="128">
        <v>3.18687319</v>
      </c>
      <c r="H113" s="128">
        <v>84.007649299999997</v>
      </c>
      <c r="I113" s="128">
        <v>425.28356280000003</v>
      </c>
      <c r="J113" s="128">
        <v>40.152217800000003</v>
      </c>
      <c r="K113" s="128">
        <v>0.98184654999999998</v>
      </c>
      <c r="L113" s="128">
        <v>0.26033310999999998</v>
      </c>
      <c r="M113" s="175" t="s">
        <v>185</v>
      </c>
      <c r="N113" s="128">
        <v>22.25431094</v>
      </c>
      <c r="O113" s="128">
        <v>2.1891221999999999</v>
      </c>
      <c r="P113" s="128">
        <v>7.0509472300000002</v>
      </c>
      <c r="Q113" s="128">
        <v>1.161675E-2</v>
      </c>
      <c r="R113" s="128">
        <v>5.1164300000000003E-2</v>
      </c>
      <c r="S113" s="128">
        <v>0</v>
      </c>
      <c r="T113" s="128">
        <v>0.80604255999999996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9">
        <v>43678</v>
      </c>
      <c r="B114" s="128">
        <v>2265.40355671</v>
      </c>
      <c r="C114" s="128">
        <v>1213.1664172000001</v>
      </c>
      <c r="D114" s="128">
        <v>0.17344729</v>
      </c>
      <c r="E114" s="128">
        <v>266.60444897999997</v>
      </c>
      <c r="F114" s="128">
        <v>168.69686781999999</v>
      </c>
      <c r="G114" s="128">
        <v>3.9030399600000001</v>
      </c>
      <c r="H114" s="128">
        <v>84.322627740000001</v>
      </c>
      <c r="I114" s="128">
        <v>454.45403675</v>
      </c>
      <c r="J114" s="128">
        <v>39.654210919999997</v>
      </c>
      <c r="K114" s="128">
        <v>0.89714857000000003</v>
      </c>
      <c r="L114" s="128">
        <v>0.23457754</v>
      </c>
      <c r="M114" s="175" t="s">
        <v>185</v>
      </c>
      <c r="N114" s="128">
        <v>22.804592929999998</v>
      </c>
      <c r="O114" s="128">
        <v>2.1771995999999998</v>
      </c>
      <c r="P114" s="128">
        <v>7.4454257100000003</v>
      </c>
      <c r="Q114" s="128">
        <v>4.476567E-2</v>
      </c>
      <c r="R114" s="128">
        <v>0</v>
      </c>
      <c r="S114" s="128">
        <v>0</v>
      </c>
      <c r="T114" s="128">
        <v>0.82475003000000002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9">
        <v>43709</v>
      </c>
      <c r="B115" s="128">
        <v>2223.4438282599999</v>
      </c>
      <c r="C115" s="128">
        <v>1242.5675251600001</v>
      </c>
      <c r="D115" s="128">
        <v>0.17344729</v>
      </c>
      <c r="E115" s="128">
        <v>288.24294011000001</v>
      </c>
      <c r="F115" s="128">
        <v>158.18409844999999</v>
      </c>
      <c r="G115" s="128">
        <v>3.8255226499999999</v>
      </c>
      <c r="H115" s="128">
        <v>82.050976219999995</v>
      </c>
      <c r="I115" s="128">
        <v>389.15348057000006</v>
      </c>
      <c r="J115" s="128">
        <v>29.54952961</v>
      </c>
      <c r="K115" s="128">
        <v>0.92941894999999997</v>
      </c>
      <c r="L115" s="128">
        <v>0.26030528000000003</v>
      </c>
      <c r="M115" s="175" t="s">
        <v>185</v>
      </c>
      <c r="N115" s="128">
        <v>24.521166959999999</v>
      </c>
      <c r="O115" s="128">
        <v>0.54265764000000005</v>
      </c>
      <c r="P115" s="128">
        <v>2.9254205600000001</v>
      </c>
      <c r="Q115" s="128">
        <v>2.7084E-4</v>
      </c>
      <c r="R115" s="128">
        <v>5.2805570000000003E-2</v>
      </c>
      <c r="S115" s="128">
        <v>0</v>
      </c>
      <c r="T115" s="128">
        <v>0.46426240000000002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9">
        <v>43739</v>
      </c>
      <c r="B116" s="128">
        <v>2359.5134033499999</v>
      </c>
      <c r="C116" s="128">
        <v>1342.16060156</v>
      </c>
      <c r="D116" s="128">
        <v>0.17344729</v>
      </c>
      <c r="E116" s="128">
        <v>293.44979172000001</v>
      </c>
      <c r="F116" s="128">
        <v>161.39883707999999</v>
      </c>
      <c r="G116" s="128">
        <v>4.6715574999999996</v>
      </c>
      <c r="H116" s="128">
        <v>84.612908559999994</v>
      </c>
      <c r="I116" s="128">
        <v>411.38795535999998</v>
      </c>
      <c r="J116" s="128">
        <v>27.444630350000001</v>
      </c>
      <c r="K116" s="128">
        <v>0.88095639000000003</v>
      </c>
      <c r="L116" s="128">
        <v>0.30317275999999999</v>
      </c>
      <c r="M116" s="175" t="s">
        <v>185</v>
      </c>
      <c r="N116" s="128">
        <v>23.589075749999999</v>
      </c>
      <c r="O116" s="128">
        <v>0.43293308000000003</v>
      </c>
      <c r="P116" s="128">
        <v>8.5737706599999992</v>
      </c>
      <c r="Q116" s="128">
        <v>2.0939999999999999E-5</v>
      </c>
      <c r="R116" s="128">
        <v>0</v>
      </c>
      <c r="S116" s="128">
        <v>0</v>
      </c>
      <c r="T116" s="128">
        <v>0.43374435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9">
        <v>43770</v>
      </c>
      <c r="B117" s="128">
        <v>2406.0350146300002</v>
      </c>
      <c r="C117" s="128">
        <v>1312.0885998399999</v>
      </c>
      <c r="D117" s="128">
        <v>0.17363228999999999</v>
      </c>
      <c r="E117" s="128">
        <v>318.42870851999999</v>
      </c>
      <c r="F117" s="128">
        <v>149.20125765</v>
      </c>
      <c r="G117" s="128">
        <v>4.8624145399999996</v>
      </c>
      <c r="H117" s="128">
        <v>83.163355989999999</v>
      </c>
      <c r="I117" s="128">
        <v>458.63370206000002</v>
      </c>
      <c r="J117" s="128">
        <v>33.135910670000001</v>
      </c>
      <c r="K117" s="128">
        <v>0.94996930000000002</v>
      </c>
      <c r="L117" s="128">
        <v>0.30683566000000001</v>
      </c>
      <c r="M117" s="175" t="s">
        <v>185</v>
      </c>
      <c r="N117" s="128">
        <v>33.059658079999998</v>
      </c>
      <c r="O117" s="128">
        <v>0.59643550999999995</v>
      </c>
      <c r="P117" s="128">
        <v>9.9614562099999997</v>
      </c>
      <c r="Q117" s="128">
        <v>4.971217E-2</v>
      </c>
      <c r="R117" s="128">
        <v>1.2202974600000001</v>
      </c>
      <c r="S117" s="128">
        <v>0</v>
      </c>
      <c r="T117" s="128">
        <v>0.20306868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9">
        <v>43800</v>
      </c>
      <c r="B118" s="128">
        <v>2416.9365477599999</v>
      </c>
      <c r="C118" s="128">
        <v>1314.92481357</v>
      </c>
      <c r="D118" s="128">
        <v>0.17400229</v>
      </c>
      <c r="E118" s="128">
        <v>268.82657897000001</v>
      </c>
      <c r="F118" s="128">
        <v>171.39351289999999</v>
      </c>
      <c r="G118" s="128">
        <v>4.6610756699999998</v>
      </c>
      <c r="H118" s="128">
        <v>78.403601879999997</v>
      </c>
      <c r="I118" s="128">
        <v>507.61237245000001</v>
      </c>
      <c r="J118" s="128">
        <v>30.011934669999999</v>
      </c>
      <c r="K118" s="128">
        <v>0.33867911000000001</v>
      </c>
      <c r="L118" s="128">
        <v>0.21945340999999999</v>
      </c>
      <c r="M118" s="175" t="s">
        <v>185</v>
      </c>
      <c r="N118" s="128">
        <v>34.759436020000003</v>
      </c>
      <c r="O118" s="128">
        <v>0.21698079000000001</v>
      </c>
      <c r="P118" s="128">
        <v>3.99385572</v>
      </c>
      <c r="Q118" s="128">
        <v>4.0921720000000002E-2</v>
      </c>
      <c r="R118" s="128">
        <v>1.1857229600000001</v>
      </c>
      <c r="S118" s="128">
        <v>0</v>
      </c>
      <c r="T118" s="128">
        <v>0.17360563000000001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9">
        <v>43831</v>
      </c>
      <c r="B119" s="128">
        <v>2270.7948082399998</v>
      </c>
      <c r="C119" s="128">
        <v>1200.9291520899999</v>
      </c>
      <c r="D119" s="128">
        <v>0.17400229</v>
      </c>
      <c r="E119" s="128">
        <v>269.74262801999998</v>
      </c>
      <c r="F119" s="128">
        <v>176.62729028999999</v>
      </c>
      <c r="G119" s="128">
        <v>4.4857218000000003</v>
      </c>
      <c r="H119" s="128">
        <v>27.765489760000001</v>
      </c>
      <c r="I119" s="128">
        <v>458.31210569000001</v>
      </c>
      <c r="J119" s="128">
        <v>30.097707280000002</v>
      </c>
      <c r="K119" s="128">
        <v>0.71014374000000002</v>
      </c>
      <c r="L119" s="128">
        <v>0.19071795</v>
      </c>
      <c r="M119" s="175">
        <v>10.446570250000001</v>
      </c>
      <c r="N119" s="128">
        <v>81.858066969999996</v>
      </c>
      <c r="O119" s="128">
        <v>0.29390817000000002</v>
      </c>
      <c r="P119" s="128">
        <v>7.72791155</v>
      </c>
      <c r="Q119" s="128">
        <v>6.8999999999999996E-7</v>
      </c>
      <c r="R119" s="128">
        <v>1.1488504799999999</v>
      </c>
      <c r="S119" s="128">
        <v>0</v>
      </c>
      <c r="T119" s="128">
        <v>0.28454121999999998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9">
        <v>43862</v>
      </c>
      <c r="B120" s="128">
        <v>2292.05092522</v>
      </c>
      <c r="C120" s="128">
        <v>1174.5029532900001</v>
      </c>
      <c r="D120" s="128">
        <v>0.17400229</v>
      </c>
      <c r="E120" s="128">
        <v>291.80496390000002</v>
      </c>
      <c r="F120" s="128">
        <v>165.32958428000001</v>
      </c>
      <c r="G120" s="128">
        <v>4.4329718099999997</v>
      </c>
      <c r="H120" s="128">
        <v>25.996515680000002</v>
      </c>
      <c r="I120" s="128">
        <v>497.19798341000001</v>
      </c>
      <c r="J120" s="128">
        <v>28.604224330000001</v>
      </c>
      <c r="K120" s="128">
        <v>0.76177680000000003</v>
      </c>
      <c r="L120" s="128">
        <v>0.22557107000000001</v>
      </c>
      <c r="M120" s="176">
        <v>10.77513283</v>
      </c>
      <c r="N120" s="128">
        <v>82.216464090000002</v>
      </c>
      <c r="O120" s="128">
        <v>0.54220219999999997</v>
      </c>
      <c r="P120" s="128">
        <v>7.7308625700000002</v>
      </c>
      <c r="Q120" s="128">
        <v>6.8999999999999996E-7</v>
      </c>
      <c r="R120" s="128">
        <v>1.28437829</v>
      </c>
      <c r="S120" s="128">
        <v>0</v>
      </c>
      <c r="T120" s="128">
        <v>0.47133768999999998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9">
        <v>43891</v>
      </c>
      <c r="B121" s="128">
        <v>2621.5617301500001</v>
      </c>
      <c r="C121" s="128">
        <v>1379.8510006900001</v>
      </c>
      <c r="D121" s="128">
        <v>0.17400229</v>
      </c>
      <c r="E121" s="128">
        <v>346.33833265999999</v>
      </c>
      <c r="F121" s="128">
        <v>213.00364768</v>
      </c>
      <c r="G121" s="128">
        <v>4.7791142000000004</v>
      </c>
      <c r="H121" s="128">
        <v>60.655043849999998</v>
      </c>
      <c r="I121" s="128">
        <v>478.30096209999999</v>
      </c>
      <c r="J121" s="128">
        <v>29.904285959999999</v>
      </c>
      <c r="K121" s="128">
        <v>0.72049465000000001</v>
      </c>
      <c r="L121" s="128">
        <v>0.24527936</v>
      </c>
      <c r="M121" s="128">
        <v>35.05897684</v>
      </c>
      <c r="N121" s="128">
        <v>61.069789989999997</v>
      </c>
      <c r="O121" s="128">
        <v>0.31856211000000001</v>
      </c>
      <c r="P121" s="128">
        <v>7.4783088900000001</v>
      </c>
      <c r="Q121" s="128">
        <v>6.8999999999999996E-7</v>
      </c>
      <c r="R121" s="128">
        <v>3.49553563</v>
      </c>
      <c r="S121" s="128">
        <v>0</v>
      </c>
      <c r="T121" s="128">
        <v>0.16839256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9">
        <v>43922</v>
      </c>
      <c r="B122" s="128">
        <v>2547.7701664800002</v>
      </c>
      <c r="C122" s="128">
        <v>1350.5860471200001</v>
      </c>
      <c r="D122" s="128">
        <v>0.17400229</v>
      </c>
      <c r="E122" s="128">
        <v>347.30787357000003</v>
      </c>
      <c r="F122" s="128">
        <v>201.24963191000001</v>
      </c>
      <c r="G122" s="128">
        <v>4.2054889800000002</v>
      </c>
      <c r="H122" s="128">
        <v>33.892176380000002</v>
      </c>
      <c r="I122" s="128">
        <v>452.26229546000002</v>
      </c>
      <c r="J122" s="128">
        <v>35.170736810000001</v>
      </c>
      <c r="K122" s="128">
        <v>0.77197764000000002</v>
      </c>
      <c r="L122" s="128">
        <v>0.19174838999999999</v>
      </c>
      <c r="M122" s="128">
        <v>34.457796629999997</v>
      </c>
      <c r="N122" s="128">
        <v>80.699562490000005</v>
      </c>
      <c r="O122" s="128">
        <v>0.32556319</v>
      </c>
      <c r="P122" s="128">
        <v>2.7588240599999998</v>
      </c>
      <c r="Q122" s="128">
        <v>6.8999999999999996E-7</v>
      </c>
      <c r="R122" s="128">
        <v>3.4786020299999998</v>
      </c>
      <c r="S122" s="128">
        <v>0</v>
      </c>
      <c r="T122" s="128">
        <v>0.23783884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9">
        <v>43952</v>
      </c>
      <c r="B123" s="128">
        <v>2540.1801468399999</v>
      </c>
      <c r="C123" s="128">
        <v>1346.59454562</v>
      </c>
      <c r="D123" s="128">
        <v>0.17400229</v>
      </c>
      <c r="E123" s="128">
        <v>348.98062150999999</v>
      </c>
      <c r="F123" s="128">
        <v>205.03959148000001</v>
      </c>
      <c r="G123" s="128">
        <v>4.0024644900000004</v>
      </c>
      <c r="H123" s="128">
        <v>35.557186600000001</v>
      </c>
      <c r="I123" s="128">
        <v>429.02635170000002</v>
      </c>
      <c r="J123" s="128">
        <v>36.280793840000001</v>
      </c>
      <c r="K123" s="128">
        <v>1.66704831</v>
      </c>
      <c r="L123" s="128">
        <v>0.19174216999999999</v>
      </c>
      <c r="M123" s="128">
        <v>33.51367707</v>
      </c>
      <c r="N123" s="128">
        <v>92.460041880000006</v>
      </c>
      <c r="O123" s="128">
        <v>0.31996615</v>
      </c>
      <c r="P123" s="128">
        <v>2.6010832599999998</v>
      </c>
      <c r="Q123" s="128">
        <v>6.8999999999999996E-7</v>
      </c>
      <c r="R123" s="128">
        <v>3.4923898000000002</v>
      </c>
      <c r="S123" s="128">
        <v>0</v>
      </c>
      <c r="T123" s="128">
        <v>0.27863998000000001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9">
        <v>43983</v>
      </c>
      <c r="B124" s="128">
        <v>2496.7098357099999</v>
      </c>
      <c r="C124" s="128">
        <v>1311.1792451900001</v>
      </c>
      <c r="D124" s="128">
        <v>0.17400229</v>
      </c>
      <c r="E124" s="128">
        <v>337.53433755999998</v>
      </c>
      <c r="F124" s="128">
        <v>204.91610922000001</v>
      </c>
      <c r="G124" s="128">
        <v>3.8349596199999998</v>
      </c>
      <c r="H124" s="128">
        <v>38.917594200000003</v>
      </c>
      <c r="I124" s="128">
        <v>422.52716542000002</v>
      </c>
      <c r="J124" s="128">
        <v>35.841564949999999</v>
      </c>
      <c r="K124" s="128">
        <v>1.1143352500000001</v>
      </c>
      <c r="L124" s="128">
        <v>0.55896961000000001</v>
      </c>
      <c r="M124" s="128">
        <v>38.122192329999997</v>
      </c>
      <c r="N124" s="128">
        <v>94.98097645</v>
      </c>
      <c r="O124" s="128">
        <v>0.63659177</v>
      </c>
      <c r="P124" s="128">
        <v>2.7769411900000001</v>
      </c>
      <c r="Q124" s="128">
        <v>6.8999999999999996E-7</v>
      </c>
      <c r="R124" s="128">
        <v>3.43274005</v>
      </c>
      <c r="S124" s="128">
        <v>0</v>
      </c>
      <c r="T124" s="128">
        <v>0.16210991999999999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9">
        <v>44013</v>
      </c>
      <c r="B125" s="128">
        <v>2515.2433316699999</v>
      </c>
      <c r="C125" s="128">
        <v>1361.2263048100001</v>
      </c>
      <c r="D125" s="128">
        <v>0.17400229</v>
      </c>
      <c r="E125" s="128">
        <v>304.44822069999998</v>
      </c>
      <c r="F125" s="128">
        <v>209.53901042999999</v>
      </c>
      <c r="G125" s="128">
        <v>5.4469136899999997</v>
      </c>
      <c r="H125" s="128">
        <v>32.95605338</v>
      </c>
      <c r="I125" s="128">
        <v>428.80965558999998</v>
      </c>
      <c r="J125" s="128">
        <v>35.41609192</v>
      </c>
      <c r="K125" s="128">
        <v>0.83392080999999996</v>
      </c>
      <c r="L125" s="128">
        <v>0.78130173000000003</v>
      </c>
      <c r="M125" s="128">
        <v>41.829331539999998</v>
      </c>
      <c r="N125" s="128">
        <v>85.488235459999999</v>
      </c>
      <c r="O125" s="128">
        <v>0.27558718999999998</v>
      </c>
      <c r="P125" s="128">
        <v>3.4362449499999999</v>
      </c>
      <c r="Q125" s="128">
        <v>6.8999999999999996E-7</v>
      </c>
      <c r="R125" s="128">
        <v>4.2820975399999996</v>
      </c>
      <c r="S125" s="128">
        <v>0</v>
      </c>
      <c r="T125" s="128">
        <v>0.30035895000000001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9">
        <v>44044</v>
      </c>
      <c r="B126" s="128">
        <v>2633.18675519</v>
      </c>
      <c r="C126" s="128">
        <v>1433.7383542299999</v>
      </c>
      <c r="D126" s="128">
        <v>0.17400229</v>
      </c>
      <c r="E126" s="128">
        <v>323.07993899000002</v>
      </c>
      <c r="F126" s="128">
        <v>212.05859111000001</v>
      </c>
      <c r="G126" s="128">
        <v>7.2281929900000002</v>
      </c>
      <c r="H126" s="128">
        <v>34.08416441</v>
      </c>
      <c r="I126" s="128">
        <v>472.14844595</v>
      </c>
      <c r="J126" s="128">
        <v>39.764213529999999</v>
      </c>
      <c r="K126" s="128">
        <v>0.82197536000000004</v>
      </c>
      <c r="L126" s="128">
        <v>0.74555718000000004</v>
      </c>
      <c r="M126" s="128">
        <v>34.579097429999997</v>
      </c>
      <c r="N126" s="128">
        <v>66.024631650000003</v>
      </c>
      <c r="O126" s="128">
        <v>0.58334443000000002</v>
      </c>
      <c r="P126" s="128">
        <v>3.6134091599999998</v>
      </c>
      <c r="Q126" s="128">
        <v>6.8999999999999996E-7</v>
      </c>
      <c r="R126" s="128">
        <v>4.2566782999999999</v>
      </c>
      <c r="S126" s="128">
        <v>0</v>
      </c>
      <c r="T126" s="128">
        <v>0.28615749000000001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9">
        <v>44075</v>
      </c>
      <c r="B127" s="128">
        <v>2669.2592817899999</v>
      </c>
      <c r="C127" s="128">
        <v>1422.2976303999999</v>
      </c>
      <c r="D127" s="128">
        <v>0.17400229</v>
      </c>
      <c r="E127" s="128">
        <v>347.4548461</v>
      </c>
      <c r="F127" s="128">
        <v>216.29381086999999</v>
      </c>
      <c r="G127" s="128">
        <v>4.9184987900000001</v>
      </c>
      <c r="H127" s="128">
        <v>39.218449</v>
      </c>
      <c r="I127" s="128">
        <v>491.63432096999998</v>
      </c>
      <c r="J127" s="128">
        <v>40.42710237</v>
      </c>
      <c r="K127" s="128">
        <v>0.76477991000000001</v>
      </c>
      <c r="L127" s="128">
        <v>0.74465327000000003</v>
      </c>
      <c r="M127" s="128">
        <v>33.332959010000003</v>
      </c>
      <c r="N127" s="128">
        <v>64.711773989999998</v>
      </c>
      <c r="O127" s="128">
        <v>0.50598852999999999</v>
      </c>
      <c r="P127" s="128">
        <v>2.6645345200000001</v>
      </c>
      <c r="Q127" s="128">
        <v>6.8999999999999996E-7</v>
      </c>
      <c r="R127" s="128">
        <v>3.8400566299999999</v>
      </c>
      <c r="S127" s="128">
        <v>0</v>
      </c>
      <c r="T127" s="128">
        <v>0.27587444999999999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9">
        <v>44105</v>
      </c>
      <c r="B128" s="128">
        <v>2629.7148947999999</v>
      </c>
      <c r="C128" s="128">
        <v>1389.45759924</v>
      </c>
      <c r="D128" s="128">
        <v>0.17400229</v>
      </c>
      <c r="E128" s="128">
        <v>355.61826524000003</v>
      </c>
      <c r="F128" s="128">
        <v>218.64976060999999</v>
      </c>
      <c r="G128" s="128">
        <v>4.7627097100000002</v>
      </c>
      <c r="H128" s="128">
        <v>37.345676619999999</v>
      </c>
      <c r="I128" s="128">
        <v>485.77881184</v>
      </c>
      <c r="J128" s="128">
        <v>40.970392830000002</v>
      </c>
      <c r="K128" s="128">
        <v>1.56045184</v>
      </c>
      <c r="L128" s="128">
        <v>0.77688444999999995</v>
      </c>
      <c r="M128" s="128">
        <v>31.779323210000001</v>
      </c>
      <c r="N128" s="128">
        <v>53.943521429999997</v>
      </c>
      <c r="O128" s="128">
        <v>0.54914213000000001</v>
      </c>
      <c r="P128" s="128">
        <v>3.1338971099999999</v>
      </c>
      <c r="Q128" s="128">
        <v>6.8999999999999996E-7</v>
      </c>
      <c r="R128" s="128">
        <v>4.9163705000000002</v>
      </c>
      <c r="S128" s="128">
        <v>0</v>
      </c>
      <c r="T128" s="128">
        <v>0.29808506000000001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9">
        <v>44136</v>
      </c>
      <c r="B129" s="128">
        <v>2806.6241271399999</v>
      </c>
      <c r="C129" s="128">
        <v>1424.85319534</v>
      </c>
      <c r="D129" s="128">
        <v>0</v>
      </c>
      <c r="E129" s="128">
        <v>376.17982522</v>
      </c>
      <c r="F129" s="128">
        <v>243.44645738</v>
      </c>
      <c r="G129" s="128">
        <v>4.0043737200000002</v>
      </c>
      <c r="H129" s="128">
        <v>55.692807000000002</v>
      </c>
      <c r="I129" s="128">
        <v>554.19126552</v>
      </c>
      <c r="J129" s="128">
        <v>39.407144070000001</v>
      </c>
      <c r="K129" s="128">
        <v>5.1882115799999999</v>
      </c>
      <c r="L129" s="128">
        <v>0.78806547999999998</v>
      </c>
      <c r="M129" s="128">
        <v>30.181085299999999</v>
      </c>
      <c r="N129" s="128">
        <v>63.485276290000002</v>
      </c>
      <c r="O129" s="128">
        <v>0.26621726000000001</v>
      </c>
      <c r="P129" s="128">
        <v>3.9645102099999998</v>
      </c>
      <c r="Q129" s="128">
        <v>6.8999999999999996E-7</v>
      </c>
      <c r="R129" s="128">
        <v>4.6525458999999998</v>
      </c>
      <c r="S129" s="128">
        <v>0</v>
      </c>
      <c r="T129" s="128">
        <v>0.32314618000000001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9">
        <v>44166</v>
      </c>
      <c r="B130" s="128">
        <v>2689.3373533700001</v>
      </c>
      <c r="C130" s="128">
        <v>1319.57121852</v>
      </c>
      <c r="D130" s="128">
        <v>0</v>
      </c>
      <c r="E130" s="128">
        <v>334.51370320000001</v>
      </c>
      <c r="F130" s="128">
        <v>307.07984058</v>
      </c>
      <c r="G130" s="128">
        <v>4.3661675600000001</v>
      </c>
      <c r="H130" s="128">
        <v>42.624310829999999</v>
      </c>
      <c r="I130" s="128">
        <v>537.68907626999999</v>
      </c>
      <c r="J130" s="128">
        <v>37.233147549999998</v>
      </c>
      <c r="K130" s="128">
        <v>4.0264846600000004</v>
      </c>
      <c r="L130" s="128">
        <v>0.69389067000000004</v>
      </c>
      <c r="M130" s="128">
        <v>28.66477119</v>
      </c>
      <c r="N130" s="128">
        <v>63.970695300000003</v>
      </c>
      <c r="O130" s="128">
        <v>0.23605855000000001</v>
      </c>
      <c r="P130" s="128">
        <v>4.5468023100000003</v>
      </c>
      <c r="Q130" s="128">
        <v>0</v>
      </c>
      <c r="R130" s="128">
        <v>3.8620797900000001</v>
      </c>
      <c r="S130" s="128">
        <v>0</v>
      </c>
      <c r="T130" s="128">
        <v>0.25910639000000002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9">
        <v>44197</v>
      </c>
      <c r="B131" s="128">
        <v>2524.4113980500001</v>
      </c>
      <c r="C131" s="128">
        <v>1164.5072911499999</v>
      </c>
      <c r="D131" s="128">
        <v>0</v>
      </c>
      <c r="E131" s="128">
        <v>329.36503035999999</v>
      </c>
      <c r="F131" s="128">
        <v>302.60554085000001</v>
      </c>
      <c r="G131" s="128">
        <v>5.4185995800000004</v>
      </c>
      <c r="H131" s="128">
        <v>57.895791940000002</v>
      </c>
      <c r="I131" s="128">
        <v>537.52733926999997</v>
      </c>
      <c r="J131" s="128">
        <v>35.405742580000002</v>
      </c>
      <c r="K131" s="128">
        <v>5.3504864999999997</v>
      </c>
      <c r="L131" s="128">
        <v>0.74613313999999997</v>
      </c>
      <c r="M131" s="128">
        <v>27.466079560000001</v>
      </c>
      <c r="N131" s="128">
        <v>48.945345029999999</v>
      </c>
      <c r="O131" s="128">
        <v>0.25933270000000003</v>
      </c>
      <c r="P131" s="128">
        <v>4.8743220899999997</v>
      </c>
      <c r="Q131" s="128">
        <v>0</v>
      </c>
      <c r="R131" s="128">
        <v>3.8728394100000001</v>
      </c>
      <c r="S131" s="128">
        <v>0</v>
      </c>
      <c r="T131" s="128">
        <v>0.17152389000000001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9">
        <v>44228</v>
      </c>
      <c r="B132" s="128">
        <v>2562.8504907400002</v>
      </c>
      <c r="C132" s="128">
        <v>1116.40580168</v>
      </c>
      <c r="D132" s="128">
        <v>0</v>
      </c>
      <c r="E132" s="128">
        <v>340.48247092999998</v>
      </c>
      <c r="F132" s="128">
        <v>328.76112153000003</v>
      </c>
      <c r="G132" s="128">
        <v>5.4407496399999999</v>
      </c>
      <c r="H132" s="128">
        <v>70.094672970000005</v>
      </c>
      <c r="I132" s="128">
        <v>566.80341955999995</v>
      </c>
      <c r="J132" s="128">
        <v>34.623940079999997</v>
      </c>
      <c r="K132" s="128">
        <v>4.1618128299999997</v>
      </c>
      <c r="L132" s="128">
        <v>0.67273461999999995</v>
      </c>
      <c r="M132" s="128">
        <v>27.581795929999998</v>
      </c>
      <c r="N132" s="128">
        <v>58.579484479999998</v>
      </c>
      <c r="O132" s="128">
        <v>0.26028606999999998</v>
      </c>
      <c r="P132" s="128">
        <v>5.4945991599999999</v>
      </c>
      <c r="Q132" s="128">
        <v>0</v>
      </c>
      <c r="R132" s="128">
        <v>3.38174682</v>
      </c>
      <c r="S132" s="128">
        <v>0</v>
      </c>
      <c r="T132" s="128">
        <v>0.10585443999999999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9">
        <v>44256</v>
      </c>
      <c r="B133" s="128">
        <v>2599.5469688600001</v>
      </c>
      <c r="C133" s="128">
        <v>1226.1074203000001</v>
      </c>
      <c r="D133" s="128">
        <v>0</v>
      </c>
      <c r="E133" s="128">
        <v>347.26734554000001</v>
      </c>
      <c r="F133" s="128">
        <v>272.35574482999999</v>
      </c>
      <c r="G133" s="128">
        <v>5.2695418700000003</v>
      </c>
      <c r="H133" s="128">
        <v>86.510299360000005</v>
      </c>
      <c r="I133" s="128">
        <v>537.44677389000003</v>
      </c>
      <c r="J133" s="128">
        <v>35.468072759999998</v>
      </c>
      <c r="K133" s="128">
        <v>7.5192471599999999</v>
      </c>
      <c r="L133" s="128">
        <v>0.54944009999999999</v>
      </c>
      <c r="M133" s="128">
        <v>12.44349455</v>
      </c>
      <c r="N133" s="128">
        <v>55.169450810000001</v>
      </c>
      <c r="O133" s="128">
        <v>0.15257023</v>
      </c>
      <c r="P133" s="128">
        <v>9.8759826400000001</v>
      </c>
      <c r="Q133" s="128">
        <v>0.33366205999999998</v>
      </c>
      <c r="R133" s="128">
        <v>3.0433075500000002</v>
      </c>
      <c r="S133" s="128">
        <v>0</v>
      </c>
      <c r="T133" s="128">
        <v>3.461521E-2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9">
        <v>44287</v>
      </c>
      <c r="B134" s="128">
        <v>2844.4732999399998</v>
      </c>
      <c r="C134" s="128">
        <v>1475.8045547500001</v>
      </c>
      <c r="D134" s="128">
        <v>0</v>
      </c>
      <c r="E134" s="128">
        <v>375.20990301</v>
      </c>
      <c r="F134" s="128">
        <v>267.03611128</v>
      </c>
      <c r="G134" s="128">
        <v>5.2469576299999998</v>
      </c>
      <c r="H134" s="128">
        <v>63.387004089999998</v>
      </c>
      <c r="I134" s="128">
        <v>545.89871404999997</v>
      </c>
      <c r="J134" s="128">
        <v>38.156862089999997</v>
      </c>
      <c r="K134" s="128">
        <v>10.92936093</v>
      </c>
      <c r="L134" s="128">
        <v>0.76480948000000004</v>
      </c>
      <c r="M134" s="128">
        <v>11.235212110000001</v>
      </c>
      <c r="N134" s="128">
        <v>37.41796634</v>
      </c>
      <c r="O134" s="128">
        <v>0.11922870000000001</v>
      </c>
      <c r="P134" s="128">
        <v>9.5996995799999993</v>
      </c>
      <c r="Q134" s="128">
        <v>0</v>
      </c>
      <c r="R134" s="128">
        <v>3.6668406199999999</v>
      </c>
      <c r="S134" s="128">
        <v>0</v>
      </c>
      <c r="T134" s="128">
        <v>7.5279999999999998E-5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9">
        <v>44317</v>
      </c>
      <c r="B135" s="128">
        <v>3138.98656613</v>
      </c>
      <c r="C135" s="128">
        <v>1702.41329025</v>
      </c>
      <c r="D135" s="128">
        <v>0</v>
      </c>
      <c r="E135" s="128">
        <v>412.25709116000002</v>
      </c>
      <c r="F135" s="128">
        <v>260.95733473000001</v>
      </c>
      <c r="G135" s="128">
        <v>4.9732082000000002</v>
      </c>
      <c r="H135" s="128">
        <v>71.460934480000006</v>
      </c>
      <c r="I135" s="128">
        <v>546.02079445000004</v>
      </c>
      <c r="J135" s="128">
        <v>46.736435640000003</v>
      </c>
      <c r="K135" s="128">
        <v>14.976207649999999</v>
      </c>
      <c r="L135" s="128">
        <v>0.62039301999999996</v>
      </c>
      <c r="M135" s="128">
        <v>11.20892615</v>
      </c>
      <c r="N135" s="128">
        <v>48.180534389999998</v>
      </c>
      <c r="O135" s="128">
        <v>6.0946720299999999</v>
      </c>
      <c r="P135" s="128">
        <v>9.4240845100000001</v>
      </c>
      <c r="Q135" s="128">
        <v>0</v>
      </c>
      <c r="R135" s="128">
        <v>3.66258419</v>
      </c>
      <c r="S135" s="128">
        <v>0</v>
      </c>
      <c r="T135" s="128">
        <v>7.5279999999999998E-5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9">
        <v>44348</v>
      </c>
      <c r="B136" s="128">
        <v>3184.7078235899999</v>
      </c>
      <c r="C136" s="128">
        <v>1765.89316377</v>
      </c>
      <c r="D136" s="128">
        <v>0</v>
      </c>
      <c r="E136" s="128">
        <v>508.27528827999998</v>
      </c>
      <c r="F136" s="128">
        <v>208.44545099000001</v>
      </c>
      <c r="G136" s="128">
        <v>5.1102366699999999</v>
      </c>
      <c r="H136" s="128">
        <v>68.862552699999995</v>
      </c>
      <c r="I136" s="128">
        <v>475.90621379999999</v>
      </c>
      <c r="J136" s="128">
        <v>57.528100790000003</v>
      </c>
      <c r="K136" s="128">
        <v>13.557632849999999</v>
      </c>
      <c r="L136" s="128">
        <v>0.52404287999999999</v>
      </c>
      <c r="M136" s="128">
        <v>10.34002175</v>
      </c>
      <c r="N136" s="128">
        <v>55.853263079999998</v>
      </c>
      <c r="O136" s="128">
        <v>1.8300092400000001</v>
      </c>
      <c r="P136" s="128">
        <v>8.6229846400000003</v>
      </c>
      <c r="Q136" s="128">
        <v>0</v>
      </c>
      <c r="R136" s="128">
        <v>3.7601018900000001</v>
      </c>
      <c r="S136" s="128">
        <v>0</v>
      </c>
      <c r="T136" s="128">
        <v>0.19876025999999999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9">
        <v>44378</v>
      </c>
      <c r="B137" s="128">
        <v>3332.62670948</v>
      </c>
      <c r="C137" s="128">
        <v>1854.27070002</v>
      </c>
      <c r="D137" s="128">
        <v>0</v>
      </c>
      <c r="E137" s="128">
        <v>527.74683500000003</v>
      </c>
      <c r="F137" s="128">
        <v>196.59926568</v>
      </c>
      <c r="G137" s="128">
        <v>4.7478777599999997</v>
      </c>
      <c r="H137" s="128">
        <v>66.07390024</v>
      </c>
      <c r="I137" s="128">
        <v>540.21623422000005</v>
      </c>
      <c r="J137" s="128">
        <v>60.330412590000002</v>
      </c>
      <c r="K137" s="128">
        <v>12.9059703</v>
      </c>
      <c r="L137" s="128">
        <v>0.69016372000000004</v>
      </c>
      <c r="M137" s="128">
        <v>10.20231669</v>
      </c>
      <c r="N137" s="128">
        <v>45.62536008</v>
      </c>
      <c r="O137" s="128">
        <v>1.5747000000000001E-3</v>
      </c>
      <c r="P137" s="128">
        <v>9.6651360799999999</v>
      </c>
      <c r="Q137" s="128">
        <v>0</v>
      </c>
      <c r="R137" s="128">
        <v>3.3885402199999999</v>
      </c>
      <c r="S137" s="128">
        <v>0</v>
      </c>
      <c r="T137" s="128">
        <v>0.16242218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9">
        <v>44409</v>
      </c>
      <c r="B138" s="128">
        <v>3447.6606610200001</v>
      </c>
      <c r="C138" s="128">
        <v>1816.3524011500001</v>
      </c>
      <c r="D138" s="128">
        <v>0</v>
      </c>
      <c r="E138" s="128">
        <v>582.97971075999999</v>
      </c>
      <c r="F138" s="128">
        <v>233.79839046999999</v>
      </c>
      <c r="G138" s="128">
        <v>4.9943690099999998</v>
      </c>
      <c r="H138" s="128">
        <v>72.026210599999999</v>
      </c>
      <c r="I138" s="128">
        <v>576.32682652000005</v>
      </c>
      <c r="J138" s="128">
        <v>67.791366640000007</v>
      </c>
      <c r="K138" s="128">
        <v>12.55702344</v>
      </c>
      <c r="L138" s="128">
        <v>0.81691586000000005</v>
      </c>
      <c r="M138" s="128">
        <v>13.458888809999999</v>
      </c>
      <c r="N138" s="128">
        <v>53.037064370000003</v>
      </c>
      <c r="O138" s="128">
        <v>8.2264790000000004E-2</v>
      </c>
      <c r="P138" s="128">
        <v>9.9173519799999994</v>
      </c>
      <c r="Q138" s="128">
        <v>0</v>
      </c>
      <c r="R138" s="128">
        <v>3.5218013400000001</v>
      </c>
      <c r="S138" s="128">
        <v>0</v>
      </c>
      <c r="T138" s="128">
        <v>7.5279999999999998E-5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9">
        <v>44440</v>
      </c>
      <c r="B139" s="128">
        <v>3584.28021076</v>
      </c>
      <c r="C139" s="128">
        <v>1867.4474155800001</v>
      </c>
      <c r="D139" s="128">
        <v>0</v>
      </c>
      <c r="E139" s="128">
        <v>577.90451141000005</v>
      </c>
      <c r="F139" s="128">
        <v>213.97091198999999</v>
      </c>
      <c r="G139" s="128">
        <v>4.78596822</v>
      </c>
      <c r="H139" s="128">
        <v>73.803770670000006</v>
      </c>
      <c r="I139" s="128">
        <v>666.66074411</v>
      </c>
      <c r="J139" s="128">
        <v>72.040301499999998</v>
      </c>
      <c r="K139" s="128">
        <v>12.512807069999999</v>
      </c>
      <c r="L139" s="128">
        <v>0.73258973999999999</v>
      </c>
      <c r="M139" s="128">
        <v>16.792476090000001</v>
      </c>
      <c r="N139" s="128">
        <v>46.287541570000002</v>
      </c>
      <c r="O139" s="128">
        <v>19.427364570000002</v>
      </c>
      <c r="P139" s="128">
        <v>8.8976426600000007</v>
      </c>
      <c r="Q139" s="128">
        <v>0</v>
      </c>
      <c r="R139" s="128">
        <v>3.0160903000000001</v>
      </c>
      <c r="S139" s="128">
        <v>0</v>
      </c>
      <c r="T139" s="128">
        <v>7.5279999999999998E-5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9">
        <v>44470</v>
      </c>
      <c r="B140" s="128">
        <v>3477.6727387400001</v>
      </c>
      <c r="C140" s="128">
        <v>1767.03655918</v>
      </c>
      <c r="D140" s="128">
        <v>0</v>
      </c>
      <c r="E140" s="128">
        <v>513.91337616999999</v>
      </c>
      <c r="F140" s="128">
        <v>224.22835409999999</v>
      </c>
      <c r="G140" s="128">
        <v>4.5824230999999997</v>
      </c>
      <c r="H140" s="128">
        <v>109.32941546000001</v>
      </c>
      <c r="I140" s="128">
        <v>666.73294014999999</v>
      </c>
      <c r="J140" s="128">
        <v>80.137568209999998</v>
      </c>
      <c r="K140" s="128">
        <v>12.87635715</v>
      </c>
      <c r="L140" s="128">
        <v>0.73950983999999997</v>
      </c>
      <c r="M140" s="128">
        <v>15.03482618</v>
      </c>
      <c r="N140" s="128">
        <v>52.961769519999997</v>
      </c>
      <c r="O140" s="128">
        <v>19.147242519999999</v>
      </c>
      <c r="P140" s="128">
        <v>8.8600187199999993</v>
      </c>
      <c r="Q140" s="128">
        <v>0</v>
      </c>
      <c r="R140" s="128">
        <v>2.0093678399999999</v>
      </c>
      <c r="S140" s="128">
        <v>0</v>
      </c>
      <c r="T140" s="128">
        <v>8.3010600000000004E-2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9">
        <v>44501</v>
      </c>
      <c r="B141" s="128">
        <v>3512.1870509300002</v>
      </c>
      <c r="C141" s="128">
        <v>1921.3708553399999</v>
      </c>
      <c r="D141" s="128">
        <v>0</v>
      </c>
      <c r="E141" s="128">
        <v>470.19757836999997</v>
      </c>
      <c r="F141" s="128">
        <v>199.23805204999999</v>
      </c>
      <c r="G141" s="128">
        <v>4.3455278399999999</v>
      </c>
      <c r="H141" s="128">
        <v>99.484611779999994</v>
      </c>
      <c r="I141" s="128">
        <v>622.77231868000001</v>
      </c>
      <c r="J141" s="128">
        <v>86.241592460000007</v>
      </c>
      <c r="K141" s="128">
        <v>13.786623479999999</v>
      </c>
      <c r="L141" s="128">
        <v>1.0625471099999999</v>
      </c>
      <c r="M141" s="128">
        <v>11.33305243</v>
      </c>
      <c r="N141" s="128">
        <v>55.768803429999998</v>
      </c>
      <c r="O141" s="128">
        <v>19.658228300000001</v>
      </c>
      <c r="P141" s="128">
        <v>4.7863576300000004</v>
      </c>
      <c r="Q141" s="128">
        <v>0</v>
      </c>
      <c r="R141" s="128">
        <v>2.0933831899999999</v>
      </c>
      <c r="S141" s="128">
        <v>0</v>
      </c>
      <c r="T141" s="128">
        <v>4.751884E-2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9">
        <v>44531</v>
      </c>
      <c r="B142" s="128">
        <v>3524.3891626499999</v>
      </c>
      <c r="C142" s="128">
        <v>2000.9186577800001</v>
      </c>
      <c r="D142" s="128">
        <v>0</v>
      </c>
      <c r="E142" s="128">
        <v>424.81155237000002</v>
      </c>
      <c r="F142" s="128">
        <v>172.34179376</v>
      </c>
      <c r="G142" s="128">
        <v>3.5631964900000002</v>
      </c>
      <c r="H142" s="128">
        <v>44.945790649999999</v>
      </c>
      <c r="I142" s="128">
        <v>682.64024326000003</v>
      </c>
      <c r="J142" s="128">
        <v>80.991715690000007</v>
      </c>
      <c r="K142" s="128">
        <v>13.54225475</v>
      </c>
      <c r="L142" s="128">
        <v>1.80344101</v>
      </c>
      <c r="M142" s="128">
        <v>9.3683780399999996</v>
      </c>
      <c r="N142" s="128">
        <v>54.674043820000001</v>
      </c>
      <c r="O142" s="128">
        <v>25.819063020000002</v>
      </c>
      <c r="P142" s="128">
        <v>6.2638289299999999</v>
      </c>
      <c r="Q142" s="128">
        <v>0</v>
      </c>
      <c r="R142" s="128">
        <v>2.2303878400000001</v>
      </c>
      <c r="S142" s="128">
        <v>0</v>
      </c>
      <c r="T142" s="128">
        <v>0.47481524000000003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9">
        <v>44562</v>
      </c>
      <c r="B143" s="128">
        <v>3612.0003143399999</v>
      </c>
      <c r="C143" s="128">
        <v>2005.6213853100001</v>
      </c>
      <c r="D143" s="128">
        <v>0</v>
      </c>
      <c r="E143" s="128">
        <v>484.17376077</v>
      </c>
      <c r="F143" s="128">
        <v>159.57041366999999</v>
      </c>
      <c r="G143" s="128">
        <v>3.9217069100000002</v>
      </c>
      <c r="H143" s="128">
        <v>95.715239920000002</v>
      </c>
      <c r="I143" s="128">
        <v>699.29180417999999</v>
      </c>
      <c r="J143" s="128">
        <v>79.627188829999994</v>
      </c>
      <c r="K143" s="128">
        <v>13.49897253</v>
      </c>
      <c r="L143" s="128">
        <v>1.9307277700000001</v>
      </c>
      <c r="M143" s="128">
        <v>8.1036940099999999</v>
      </c>
      <c r="N143" s="128">
        <v>31.485963439999999</v>
      </c>
      <c r="O143" s="128">
        <v>20.256217249999999</v>
      </c>
      <c r="P143" s="128">
        <v>6.26510766</v>
      </c>
      <c r="Q143" s="128">
        <v>0</v>
      </c>
      <c r="R143" s="128">
        <v>2.0672527000000001</v>
      </c>
      <c r="S143" s="128">
        <v>0</v>
      </c>
      <c r="T143" s="128">
        <v>0.47087939000000001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9">
        <v>44593</v>
      </c>
      <c r="B144" s="128">
        <v>3698.91396235</v>
      </c>
      <c r="C144" s="128">
        <v>2076.5984045599998</v>
      </c>
      <c r="D144" s="128">
        <v>0</v>
      </c>
      <c r="E144" s="128">
        <v>478.98249826</v>
      </c>
      <c r="F144" s="128">
        <v>132.40953404000001</v>
      </c>
      <c r="G144" s="128">
        <v>3.8307770300000001</v>
      </c>
      <c r="H144" s="128">
        <v>91.527450579999993</v>
      </c>
      <c r="I144" s="128">
        <v>709.70835686999999</v>
      </c>
      <c r="J144" s="128">
        <v>79.611921319999993</v>
      </c>
      <c r="K144" s="128">
        <v>13.06487826</v>
      </c>
      <c r="L144" s="128">
        <v>1.65301791</v>
      </c>
      <c r="M144" s="128">
        <v>6.7723535799999999</v>
      </c>
      <c r="N144" s="128">
        <v>66.318442430000005</v>
      </c>
      <c r="O144" s="128">
        <v>20.57133825</v>
      </c>
      <c r="P144" s="128">
        <v>14.5899138</v>
      </c>
      <c r="Q144" s="128">
        <v>0</v>
      </c>
      <c r="R144" s="128">
        <v>2.0367618799999998</v>
      </c>
      <c r="S144" s="128">
        <v>0</v>
      </c>
      <c r="T144" s="128">
        <v>1.23831358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9">
        <v>44621</v>
      </c>
      <c r="B145" s="128">
        <v>3709.2568715100001</v>
      </c>
      <c r="C145" s="128">
        <v>2092.4214258400002</v>
      </c>
      <c r="D145" s="128">
        <v>0</v>
      </c>
      <c r="E145" s="128">
        <v>478.06459661000002</v>
      </c>
      <c r="F145" s="128">
        <v>133.25496884</v>
      </c>
      <c r="G145" s="128">
        <v>3.7691619300000001</v>
      </c>
      <c r="H145" s="128">
        <v>91.644234069999996</v>
      </c>
      <c r="I145" s="128">
        <v>703.21207957000001</v>
      </c>
      <c r="J145" s="128">
        <v>80.222478570000007</v>
      </c>
      <c r="K145" s="128">
        <v>13.233767589999999</v>
      </c>
      <c r="L145" s="128">
        <v>1.5274578700000001</v>
      </c>
      <c r="M145" s="128">
        <v>6.8316826500000003</v>
      </c>
      <c r="N145" s="128">
        <v>66.604757719999995</v>
      </c>
      <c r="O145" s="128">
        <v>20.70856053</v>
      </c>
      <c r="P145" s="128">
        <v>14.40137526</v>
      </c>
      <c r="Q145" s="128">
        <v>0</v>
      </c>
      <c r="R145" s="128">
        <v>2.10483654</v>
      </c>
      <c r="S145" s="128">
        <v>0</v>
      </c>
      <c r="T145" s="128">
        <v>1.25548792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9">
        <v>44652</v>
      </c>
      <c r="B146" s="128">
        <v>4197.1182786899999</v>
      </c>
      <c r="C146" s="128">
        <v>2607.7309731099999</v>
      </c>
      <c r="D146" s="128">
        <v>0</v>
      </c>
      <c r="E146" s="128">
        <v>481.94568654</v>
      </c>
      <c r="F146" s="128">
        <v>117.59850652999999</v>
      </c>
      <c r="G146" s="128">
        <v>3.2858785699999999</v>
      </c>
      <c r="H146" s="128">
        <v>85.751692539999993</v>
      </c>
      <c r="I146" s="128">
        <v>702.65626580000003</v>
      </c>
      <c r="J146" s="128">
        <v>72.773770679999998</v>
      </c>
      <c r="K146" s="128">
        <v>13.39762318</v>
      </c>
      <c r="L146" s="128">
        <v>1.5576428099999999</v>
      </c>
      <c r="M146" s="128">
        <v>6.6805204500000004</v>
      </c>
      <c r="N146" s="128">
        <v>65.884454559999995</v>
      </c>
      <c r="O146" s="128">
        <v>20.458053190000001</v>
      </c>
      <c r="P146" s="128">
        <v>14.17031759</v>
      </c>
      <c r="Q146" s="128">
        <v>0</v>
      </c>
      <c r="R146" s="128">
        <v>2.0834032699999998</v>
      </c>
      <c r="S146" s="128">
        <v>0</v>
      </c>
      <c r="T146" s="128">
        <v>1.14348987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9">
        <v>44682</v>
      </c>
      <c r="B147" s="128">
        <v>4583.6487942200001</v>
      </c>
      <c r="C147" s="128">
        <v>3048.4984628900002</v>
      </c>
      <c r="D147" s="128">
        <v>0</v>
      </c>
      <c r="E147" s="128">
        <v>458.38272890000002</v>
      </c>
      <c r="F147" s="128">
        <v>121.47261036</v>
      </c>
      <c r="G147" s="128">
        <v>3.1726762599999998</v>
      </c>
      <c r="H147" s="128">
        <v>89.984383059999999</v>
      </c>
      <c r="I147" s="128">
        <v>663.53017962000001</v>
      </c>
      <c r="J147" s="128">
        <v>69.920425769999994</v>
      </c>
      <c r="K147" s="128">
        <v>13.210615450000001</v>
      </c>
      <c r="L147" s="128">
        <v>1.62864082</v>
      </c>
      <c r="M147" s="128">
        <v>6.1956502000000002</v>
      </c>
      <c r="N147" s="128">
        <v>69.002401390000003</v>
      </c>
      <c r="O147" s="128">
        <v>20.59460279</v>
      </c>
      <c r="P147" s="128">
        <v>15.043510660000001</v>
      </c>
      <c r="Q147" s="128">
        <v>0</v>
      </c>
      <c r="R147" s="128">
        <v>2.0443457199999999</v>
      </c>
      <c r="S147" s="128">
        <v>0</v>
      </c>
      <c r="T147" s="128">
        <v>0.96756032999999997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9">
        <v>44713</v>
      </c>
      <c r="B148" s="128">
        <v>4721.3919185300001</v>
      </c>
      <c r="C148" s="128">
        <v>3209.27204132</v>
      </c>
      <c r="D148" s="128">
        <v>0</v>
      </c>
      <c r="E148" s="128">
        <v>447.69143938000002</v>
      </c>
      <c r="F148" s="128">
        <v>119.90275708999999</v>
      </c>
      <c r="G148" s="128">
        <v>3.2712756600000001</v>
      </c>
      <c r="H148" s="128">
        <v>74.02359199</v>
      </c>
      <c r="I148" s="128">
        <v>669.05486801999996</v>
      </c>
      <c r="J148" s="128">
        <v>65.781994280000006</v>
      </c>
      <c r="K148" s="128">
        <v>13.21616938</v>
      </c>
      <c r="L148" s="128">
        <v>1.27586051</v>
      </c>
      <c r="M148" s="128">
        <v>6.2040406800000003</v>
      </c>
      <c r="N148" s="128">
        <v>73.468572629999997</v>
      </c>
      <c r="O148" s="128">
        <v>20.798986979999999</v>
      </c>
      <c r="P148" s="128">
        <v>14.41984493</v>
      </c>
      <c r="Q148" s="128">
        <v>0</v>
      </c>
      <c r="R148" s="128">
        <v>2.0313533000000001</v>
      </c>
      <c r="S148" s="128">
        <v>0</v>
      </c>
      <c r="T148" s="128">
        <v>0.97912237999999996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9">
        <v>44743</v>
      </c>
      <c r="B149" s="128">
        <v>4929.0000936400002</v>
      </c>
      <c r="C149" s="128">
        <v>3360.8591260899998</v>
      </c>
      <c r="D149" s="128">
        <v>0</v>
      </c>
      <c r="E149" s="128">
        <v>414.89094610000001</v>
      </c>
      <c r="F149" s="128">
        <v>179.84563120999999</v>
      </c>
      <c r="G149" s="128">
        <v>2.8198153700000002</v>
      </c>
      <c r="H149" s="128">
        <v>83.105525630000002</v>
      </c>
      <c r="I149" s="128">
        <v>694.45539868000003</v>
      </c>
      <c r="J149" s="128">
        <v>56.236297319999998</v>
      </c>
      <c r="K149" s="128">
        <v>13.45099048</v>
      </c>
      <c r="L149" s="128">
        <v>1.1564449800000001</v>
      </c>
      <c r="M149" s="128">
        <v>4.1529492100000001</v>
      </c>
      <c r="N149" s="128">
        <v>75.96770291</v>
      </c>
      <c r="O149" s="128">
        <v>23.96319836</v>
      </c>
      <c r="P149" s="128">
        <v>15.4317543</v>
      </c>
      <c r="Q149" s="128">
        <v>0</v>
      </c>
      <c r="R149" s="128">
        <v>1.7722751000000001</v>
      </c>
      <c r="S149" s="128">
        <v>0</v>
      </c>
      <c r="T149" s="128">
        <v>0.89203790000000005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9">
        <v>44774</v>
      </c>
      <c r="B150" s="128">
        <v>5001.9428516400003</v>
      </c>
      <c r="C150" s="128">
        <v>3435.6867901800001</v>
      </c>
      <c r="D150" s="128">
        <v>0</v>
      </c>
      <c r="E150" s="128">
        <v>396.52930243999998</v>
      </c>
      <c r="F150" s="128">
        <v>184.49705897000001</v>
      </c>
      <c r="G150" s="128">
        <v>2.7211483099999998</v>
      </c>
      <c r="H150" s="128">
        <v>81.070342650000001</v>
      </c>
      <c r="I150" s="128">
        <v>706.03346308000005</v>
      </c>
      <c r="J150" s="128">
        <v>55.674581109999998</v>
      </c>
      <c r="K150" s="128">
        <v>13.452331839999999</v>
      </c>
      <c r="L150" s="128">
        <v>0.93755991000000005</v>
      </c>
      <c r="M150" s="128">
        <v>4.1145113499999999</v>
      </c>
      <c r="N150" s="128">
        <v>77.100306810000006</v>
      </c>
      <c r="O150" s="128">
        <v>23.9823153</v>
      </c>
      <c r="P150" s="128">
        <v>17.95819792</v>
      </c>
      <c r="Q150" s="128">
        <v>0</v>
      </c>
      <c r="R150" s="128">
        <v>1.3721171999999999</v>
      </c>
      <c r="S150" s="128">
        <v>0</v>
      </c>
      <c r="T150" s="128">
        <v>0.81282456999999997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9">
        <v>44805</v>
      </c>
      <c r="B151" s="128">
        <v>5038.6246418700002</v>
      </c>
      <c r="C151" s="128">
        <v>3466.4067364299999</v>
      </c>
      <c r="D151" s="128">
        <v>0</v>
      </c>
      <c r="E151" s="128">
        <v>385.90586375999999</v>
      </c>
      <c r="F151" s="128">
        <v>208.70098515000001</v>
      </c>
      <c r="G151" s="128">
        <v>2.5253322900000001</v>
      </c>
      <c r="H151" s="128">
        <v>78.404140100000006</v>
      </c>
      <c r="I151" s="128">
        <v>699.77046227000005</v>
      </c>
      <c r="J151" s="128">
        <v>55.253890589999997</v>
      </c>
      <c r="K151" s="128">
        <v>13.79705309</v>
      </c>
      <c r="L151" s="128">
        <v>0.88074255999999995</v>
      </c>
      <c r="M151" s="128">
        <v>4.1083174800000002</v>
      </c>
      <c r="N151" s="128">
        <v>79.110363620000001</v>
      </c>
      <c r="O151" s="128">
        <v>23.823672779999999</v>
      </c>
      <c r="P151" s="128">
        <v>18.008675610000001</v>
      </c>
      <c r="Q151" s="128">
        <v>0</v>
      </c>
      <c r="R151" s="128">
        <v>1.2064745100000001</v>
      </c>
      <c r="S151" s="128">
        <v>0</v>
      </c>
      <c r="T151" s="128">
        <v>0.72193163000000005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9">
        <v>44835</v>
      </c>
      <c r="B152" s="128">
        <v>4967.0738631200002</v>
      </c>
      <c r="C152" s="128">
        <v>3415.0696066999999</v>
      </c>
      <c r="D152" s="128">
        <v>0</v>
      </c>
      <c r="E152" s="128">
        <v>376.42636296000001</v>
      </c>
      <c r="F152" s="128">
        <v>236.85359618000001</v>
      </c>
      <c r="G152" s="128">
        <v>2.4712959900000002</v>
      </c>
      <c r="H152" s="128">
        <v>71.20660135</v>
      </c>
      <c r="I152" s="128">
        <v>692.25775450000003</v>
      </c>
      <c r="J152" s="128">
        <v>58.37270702</v>
      </c>
      <c r="K152" s="128">
        <v>13.45868939</v>
      </c>
      <c r="L152" s="128">
        <v>0.81624925999999998</v>
      </c>
      <c r="M152" s="128">
        <v>3.07548639</v>
      </c>
      <c r="N152" s="128">
        <v>80.374105790000002</v>
      </c>
      <c r="O152" s="128">
        <v>0.31440077999999999</v>
      </c>
      <c r="P152" s="128">
        <v>14.093945209999999</v>
      </c>
      <c r="Q152" s="128">
        <v>0</v>
      </c>
      <c r="R152" s="128">
        <v>1.65496775</v>
      </c>
      <c r="S152" s="128">
        <v>0</v>
      </c>
      <c r="T152" s="128">
        <v>0.62809384999999995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9">
        <v>44866</v>
      </c>
      <c r="B153" s="128">
        <v>4918.66927717</v>
      </c>
      <c r="C153" s="128">
        <v>3429.1673617900001</v>
      </c>
      <c r="D153" s="128">
        <v>0</v>
      </c>
      <c r="E153" s="128">
        <v>333.74902896999998</v>
      </c>
      <c r="F153" s="128">
        <v>191.64643452000001</v>
      </c>
      <c r="G153" s="128">
        <v>2.3623097</v>
      </c>
      <c r="H153" s="128">
        <v>107.46259415999999</v>
      </c>
      <c r="I153" s="128">
        <v>683.31162643000005</v>
      </c>
      <c r="J153" s="128">
        <v>56.41567044</v>
      </c>
      <c r="K153" s="128">
        <v>13.10701495</v>
      </c>
      <c r="L153" s="128">
        <v>2.0329784000000002</v>
      </c>
      <c r="M153" s="128">
        <v>1.09965782</v>
      </c>
      <c r="N153" s="128">
        <v>83.563348590000004</v>
      </c>
      <c r="O153" s="128">
        <v>0.31013932999999999</v>
      </c>
      <c r="P153" s="128">
        <v>12.163888310000001</v>
      </c>
      <c r="Q153" s="128">
        <v>0</v>
      </c>
      <c r="R153" s="128">
        <v>1.7367119099999999</v>
      </c>
      <c r="S153" s="128">
        <v>0</v>
      </c>
      <c r="T153" s="128">
        <v>0.54051185000000002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9">
        <v>44896</v>
      </c>
      <c r="B154" s="128">
        <v>4845.3563760200004</v>
      </c>
      <c r="C154" s="128">
        <v>3369.41543778</v>
      </c>
      <c r="D154" s="128">
        <v>0</v>
      </c>
      <c r="E154" s="128">
        <v>350.64943807999998</v>
      </c>
      <c r="F154" s="128">
        <v>202.62449613999999</v>
      </c>
      <c r="G154" s="128">
        <v>8.4338797200000002</v>
      </c>
      <c r="H154" s="128">
        <v>100.60687901999999</v>
      </c>
      <c r="I154" s="128">
        <v>641.22781683000005</v>
      </c>
      <c r="J154" s="128">
        <v>55.075324170000002</v>
      </c>
      <c r="K154" s="128">
        <v>13.209637989999999</v>
      </c>
      <c r="L154" s="128">
        <v>2.0042724299999999</v>
      </c>
      <c r="M154" s="128">
        <v>1.0673184899999999</v>
      </c>
      <c r="N154" s="128">
        <v>81.303153429999995</v>
      </c>
      <c r="O154" s="128">
        <v>0.20555573999999999</v>
      </c>
      <c r="P154" s="128">
        <v>7.3830364800000003</v>
      </c>
      <c r="Q154" s="128">
        <v>0</v>
      </c>
      <c r="R154" s="128">
        <v>11.73088203</v>
      </c>
      <c r="S154" s="128">
        <v>0</v>
      </c>
      <c r="T154" s="128">
        <v>0.41924769000000001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9">
        <v>44927</v>
      </c>
      <c r="B155" s="128">
        <v>4658.7880115300004</v>
      </c>
      <c r="C155" s="128">
        <v>3236.2271912900001</v>
      </c>
      <c r="D155" s="128">
        <v>0</v>
      </c>
      <c r="E155" s="128">
        <v>336.53957874000002</v>
      </c>
      <c r="F155" s="128">
        <v>222.24995104999999</v>
      </c>
      <c r="G155" s="128">
        <v>8.2610648900000001</v>
      </c>
      <c r="H155" s="128">
        <v>94.409128499999994</v>
      </c>
      <c r="I155" s="128">
        <v>593.41845843999999</v>
      </c>
      <c r="J155" s="128">
        <v>57.044720380000001</v>
      </c>
      <c r="K155" s="128">
        <v>12.58770153</v>
      </c>
      <c r="L155" s="128">
        <v>1.98049093</v>
      </c>
      <c r="M155" s="128">
        <v>9.530226E-2</v>
      </c>
      <c r="N155" s="128">
        <v>75.427745529999996</v>
      </c>
      <c r="O155" s="128">
        <v>0.20019648000000001</v>
      </c>
      <c r="P155" s="128">
        <v>8.2240762000000007</v>
      </c>
      <c r="Q155" s="128">
        <v>0</v>
      </c>
      <c r="R155" s="128">
        <v>11.764415189999999</v>
      </c>
      <c r="S155" s="128">
        <v>0</v>
      </c>
      <c r="T155" s="128">
        <v>0.35799012000000002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9">
        <v>44958</v>
      </c>
      <c r="B156" s="128">
        <v>4365.37516323</v>
      </c>
      <c r="C156" s="128">
        <v>2989.3038543500002</v>
      </c>
      <c r="D156" s="128">
        <v>0</v>
      </c>
      <c r="E156" s="128">
        <v>362.91363654000003</v>
      </c>
      <c r="F156" s="128">
        <v>191.89684693999999</v>
      </c>
      <c r="G156" s="128">
        <v>7.8950881099999997</v>
      </c>
      <c r="H156" s="128">
        <v>89.249991840000007</v>
      </c>
      <c r="I156" s="128">
        <v>557.56631944000003</v>
      </c>
      <c r="J156" s="128">
        <v>56.535018219999998</v>
      </c>
      <c r="K156" s="128">
        <v>17.574830479999999</v>
      </c>
      <c r="L156" s="128">
        <v>1.9479649800000001</v>
      </c>
      <c r="M156" s="128">
        <v>0</v>
      </c>
      <c r="N156" s="128">
        <v>66.024136080000005</v>
      </c>
      <c r="O156" s="128">
        <v>0.19407371000000001</v>
      </c>
      <c r="P156" s="128">
        <v>12.843941969999999</v>
      </c>
      <c r="Q156" s="128">
        <v>0</v>
      </c>
      <c r="R156" s="128">
        <v>11.16490875</v>
      </c>
      <c r="S156" s="128">
        <v>0</v>
      </c>
      <c r="T156" s="128">
        <v>0.26455181999999999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9">
        <v>44986</v>
      </c>
      <c r="B157" s="128">
        <v>4175.6537322300001</v>
      </c>
      <c r="C157" s="128">
        <v>2791.8760787199999</v>
      </c>
      <c r="D157" s="128">
        <v>0</v>
      </c>
      <c r="E157" s="128">
        <v>371.46349134000002</v>
      </c>
      <c r="F157" s="128">
        <v>231.66895866999999</v>
      </c>
      <c r="G157" s="128">
        <v>7.2167003200000002</v>
      </c>
      <c r="H157" s="128">
        <v>85.26376784</v>
      </c>
      <c r="I157" s="128">
        <v>523.59069915999999</v>
      </c>
      <c r="J157" s="128">
        <v>55.299564719999999</v>
      </c>
      <c r="K157" s="128">
        <v>17.386997659999999</v>
      </c>
      <c r="L157" s="128">
        <v>1.9286196</v>
      </c>
      <c r="M157" s="128">
        <v>0</v>
      </c>
      <c r="N157" s="128">
        <v>65.486835009999993</v>
      </c>
      <c r="O157" s="128">
        <v>0.18517882999999999</v>
      </c>
      <c r="P157" s="128">
        <v>13.49937091</v>
      </c>
      <c r="Q157" s="128">
        <v>0.12991522</v>
      </c>
      <c r="R157" s="128">
        <v>10.52345023</v>
      </c>
      <c r="S157" s="128">
        <v>0</v>
      </c>
      <c r="T157" s="128">
        <v>0.134104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9">
        <v>45017</v>
      </c>
      <c r="B158" s="128">
        <v>4183.8884292599996</v>
      </c>
      <c r="C158" s="128">
        <v>2828.6567109900002</v>
      </c>
      <c r="D158" s="128">
        <v>0</v>
      </c>
      <c r="E158" s="128">
        <v>371.29475014000002</v>
      </c>
      <c r="F158" s="128">
        <v>208.70445072999999</v>
      </c>
      <c r="G158" s="128">
        <v>7.0383845799999998</v>
      </c>
      <c r="H158" s="128">
        <v>90.707860850000003</v>
      </c>
      <c r="I158" s="128">
        <v>519.44322173</v>
      </c>
      <c r="J158" s="128">
        <v>59.268156390000001</v>
      </c>
      <c r="K158" s="128">
        <v>17.306268880000001</v>
      </c>
      <c r="L158" s="128">
        <v>1.6757547699999999</v>
      </c>
      <c r="M158" s="128">
        <v>0</v>
      </c>
      <c r="N158" s="128">
        <v>63.309505090000002</v>
      </c>
      <c r="O158" s="128">
        <v>0.17157080999999999</v>
      </c>
      <c r="P158" s="128">
        <v>5.6915032999999999</v>
      </c>
      <c r="Q158" s="128">
        <v>0.12767729</v>
      </c>
      <c r="R158" s="128">
        <v>10.424920459999999</v>
      </c>
      <c r="S158" s="128">
        <v>0</v>
      </c>
      <c r="T158" s="128">
        <v>6.7693249999999996E-2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9">
        <v>45047</v>
      </c>
      <c r="B159" s="128">
        <v>4331.6620205400004</v>
      </c>
      <c r="C159" s="128">
        <v>3051.5206631199999</v>
      </c>
      <c r="D159" s="128">
        <v>0</v>
      </c>
      <c r="E159" s="128">
        <v>351.01509869</v>
      </c>
      <c r="F159" s="128">
        <v>179.01954656999999</v>
      </c>
      <c r="G159" s="128">
        <v>6.7748347100000004</v>
      </c>
      <c r="H159" s="128">
        <v>90.253906939999993</v>
      </c>
      <c r="I159" s="128">
        <v>483.34058782</v>
      </c>
      <c r="J159" s="128">
        <v>72.785685619999995</v>
      </c>
      <c r="K159" s="128">
        <v>15.93182786</v>
      </c>
      <c r="L159" s="128">
        <v>1.6097488900000001</v>
      </c>
      <c r="M159" s="128">
        <v>0</v>
      </c>
      <c r="N159" s="128">
        <v>63.435410619999999</v>
      </c>
      <c r="O159" s="128">
        <v>0.15359766</v>
      </c>
      <c r="P159" s="128">
        <v>5.6455404199999997</v>
      </c>
      <c r="Q159" s="128">
        <v>0.12578792</v>
      </c>
      <c r="R159" s="128">
        <v>10.049783700000001</v>
      </c>
      <c r="S159" s="128">
        <v>0</v>
      </c>
      <c r="T159" s="128">
        <v>0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9">
        <v>45078</v>
      </c>
      <c r="B160" s="128">
        <v>4360.88975708</v>
      </c>
      <c r="C160" s="128">
        <v>3100.4396995400002</v>
      </c>
      <c r="D160" s="128">
        <v>0</v>
      </c>
      <c r="E160" s="128">
        <v>362.24973935000003</v>
      </c>
      <c r="F160" s="128">
        <v>202.26315045000001</v>
      </c>
      <c r="G160" s="128">
        <v>6.5425979500000002</v>
      </c>
      <c r="H160" s="128">
        <v>84.198131380000007</v>
      </c>
      <c r="I160" s="128">
        <v>439.11740331999999</v>
      </c>
      <c r="J160" s="128">
        <v>71.266591840000004</v>
      </c>
      <c r="K160" s="128">
        <v>13.568700120000001</v>
      </c>
      <c r="L160" s="128">
        <v>1.6899511300000001</v>
      </c>
      <c r="M160" s="128">
        <v>0</v>
      </c>
      <c r="N160" s="128">
        <v>63.86056189</v>
      </c>
      <c r="O160" s="128">
        <v>0.14659797999999999</v>
      </c>
      <c r="P160" s="128">
        <v>5.4141344</v>
      </c>
      <c r="Q160" s="128">
        <v>0.19904939999999999</v>
      </c>
      <c r="R160" s="128">
        <v>9.9334483299999992</v>
      </c>
      <c r="S160" s="128">
        <v>0</v>
      </c>
      <c r="T160" s="128">
        <v>0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9">
        <v>45108</v>
      </c>
      <c r="B161" s="128">
        <v>4320.3110380300004</v>
      </c>
      <c r="C161" s="128">
        <v>3109.38602145</v>
      </c>
      <c r="D161" s="128">
        <v>0</v>
      </c>
      <c r="E161" s="128">
        <v>344.15205184000001</v>
      </c>
      <c r="F161" s="128">
        <v>186.96110639</v>
      </c>
      <c r="G161" s="128">
        <v>6.3109445900000001</v>
      </c>
      <c r="H161" s="128">
        <v>87.010595690000002</v>
      </c>
      <c r="I161" s="128">
        <v>420.13748203</v>
      </c>
      <c r="J161" s="128">
        <v>75.51351545</v>
      </c>
      <c r="K161" s="128">
        <v>10.722652849999999</v>
      </c>
      <c r="L161" s="128">
        <v>1.42869157</v>
      </c>
      <c r="M161" s="128">
        <v>0</v>
      </c>
      <c r="N161" s="128">
        <v>63.515810879999997</v>
      </c>
      <c r="O161" s="128">
        <v>0.13715947000000001</v>
      </c>
      <c r="P161" s="128">
        <v>5.25370866</v>
      </c>
      <c r="Q161" s="128">
        <v>0.16670586000000001</v>
      </c>
      <c r="R161" s="128">
        <v>9.6145913000000007</v>
      </c>
      <c r="S161" s="128">
        <v>0</v>
      </c>
      <c r="T161" s="128">
        <v>0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9">
        <v>45139</v>
      </c>
      <c r="B162" s="128">
        <v>4591.9908061899996</v>
      </c>
      <c r="C162" s="128">
        <v>3290.65284174</v>
      </c>
      <c r="D162" s="128">
        <v>0</v>
      </c>
      <c r="E162" s="128">
        <v>349.66971013</v>
      </c>
      <c r="F162" s="128">
        <v>205.82060795999999</v>
      </c>
      <c r="G162" s="128">
        <v>6.6877040299999999</v>
      </c>
      <c r="H162" s="128">
        <v>84.643042579999999</v>
      </c>
      <c r="I162" s="128">
        <v>483.68961347999999</v>
      </c>
      <c r="J162" s="128">
        <v>84.661368440000004</v>
      </c>
      <c r="K162" s="128">
        <v>8.2461352800000007</v>
      </c>
      <c r="L162" s="128">
        <v>1.44856863</v>
      </c>
      <c r="M162" s="128">
        <v>0</v>
      </c>
      <c r="N162" s="128">
        <v>62.152501190000002</v>
      </c>
      <c r="O162" s="128">
        <v>0.12770553000000001</v>
      </c>
      <c r="P162" s="128">
        <v>4.5817798400000003</v>
      </c>
      <c r="Q162" s="128">
        <v>0</v>
      </c>
      <c r="R162" s="128">
        <v>9.6092273600000002</v>
      </c>
      <c r="S162" s="128">
        <v>0</v>
      </c>
      <c r="T162" s="128">
        <v>0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9">
        <v>45170</v>
      </c>
      <c r="B163" s="128">
        <v>4621.9989597100002</v>
      </c>
      <c r="C163" s="128">
        <v>3322.1773483299999</v>
      </c>
      <c r="D163" s="128">
        <v>0</v>
      </c>
      <c r="E163" s="128">
        <v>361.54625205000002</v>
      </c>
      <c r="F163" s="128">
        <v>185.33867916</v>
      </c>
      <c r="G163" s="128">
        <v>6.4285317400000004</v>
      </c>
      <c r="H163" s="128">
        <v>47.290960859999998</v>
      </c>
      <c r="I163" s="128">
        <v>525.45980677</v>
      </c>
      <c r="J163" s="128">
        <v>88.093805000000003</v>
      </c>
      <c r="K163" s="128">
        <v>6.1295002700000003</v>
      </c>
      <c r="L163" s="128">
        <v>1.4462790599999999</v>
      </c>
      <c r="M163" s="128">
        <v>0</v>
      </c>
      <c r="N163" s="128">
        <v>63.043377200000002</v>
      </c>
      <c r="O163" s="128">
        <v>0.11791359999999999</v>
      </c>
      <c r="P163" s="128">
        <v>5.2415521199999997</v>
      </c>
      <c r="Q163" s="128">
        <v>0.19940772000000001</v>
      </c>
      <c r="R163" s="128">
        <v>9.4855458299999995</v>
      </c>
      <c r="S163" s="128">
        <v>0</v>
      </c>
      <c r="T163" s="128">
        <v>0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9">
        <v>45200</v>
      </c>
      <c r="B164" s="128">
        <v>4642.0042067900004</v>
      </c>
      <c r="C164" s="128">
        <v>3364.7367398199999</v>
      </c>
      <c r="D164" s="128">
        <v>0</v>
      </c>
      <c r="E164" s="128">
        <v>362.96166022</v>
      </c>
      <c r="F164" s="128">
        <v>181.76716006000001</v>
      </c>
      <c r="G164" s="128">
        <v>6.2466967599999998</v>
      </c>
      <c r="H164" s="128">
        <v>47.66596715</v>
      </c>
      <c r="I164" s="128">
        <v>506.20858785000001</v>
      </c>
      <c r="J164" s="128">
        <v>89.78901741</v>
      </c>
      <c r="K164" s="128">
        <v>4.2161141100000004</v>
      </c>
      <c r="L164" s="128">
        <v>1.4495007799999999</v>
      </c>
      <c r="M164" s="128">
        <v>0</v>
      </c>
      <c r="N164" s="128">
        <v>68.981974429999994</v>
      </c>
      <c r="O164" s="128">
        <v>0.11065144</v>
      </c>
      <c r="P164" s="128">
        <v>4.3965704800000003</v>
      </c>
      <c r="Q164" s="128">
        <v>0.19606482</v>
      </c>
      <c r="R164" s="128">
        <v>3.2775014599999999</v>
      </c>
      <c r="S164" s="128">
        <v>0</v>
      </c>
      <c r="T164" s="128">
        <v>0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9">
        <v>45231</v>
      </c>
      <c r="B165" s="128">
        <v>4598.9891404999998</v>
      </c>
      <c r="C165" s="128">
        <v>3286.4918930600002</v>
      </c>
      <c r="D165" s="128">
        <v>0</v>
      </c>
      <c r="E165" s="128">
        <v>420.41354310000003</v>
      </c>
      <c r="F165" s="128">
        <v>189.21609278</v>
      </c>
      <c r="G165" s="128">
        <v>9.0370478599999995</v>
      </c>
      <c r="H165" s="128">
        <v>49.302129860000001</v>
      </c>
      <c r="I165" s="128">
        <v>476.53292942000002</v>
      </c>
      <c r="J165" s="128">
        <v>87.86672926</v>
      </c>
      <c r="K165" s="128">
        <v>4.2383352700000003</v>
      </c>
      <c r="L165" s="128">
        <v>1.4431493</v>
      </c>
      <c r="M165" s="128">
        <v>0</v>
      </c>
      <c r="N165" s="128">
        <v>67.973441989999998</v>
      </c>
      <c r="O165" s="128">
        <v>0.18333622999999999</v>
      </c>
      <c r="P165" s="128">
        <v>4.2200978100000004</v>
      </c>
      <c r="Q165" s="128">
        <v>0.11735216</v>
      </c>
      <c r="R165" s="128">
        <v>1.9530624000000001</v>
      </c>
      <c r="S165" s="128">
        <v>0</v>
      </c>
      <c r="T165" s="128">
        <v>0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9">
        <v>45261</v>
      </c>
      <c r="B166" s="128">
        <v>4563.0147491099997</v>
      </c>
      <c r="C166" s="128">
        <v>3189.17146301</v>
      </c>
      <c r="D166" s="128">
        <v>0</v>
      </c>
      <c r="E166" s="128">
        <v>522.97447947000001</v>
      </c>
      <c r="F166" s="128">
        <v>199.30778534999999</v>
      </c>
      <c r="G166" s="128">
        <v>8.6857258399999999</v>
      </c>
      <c r="H166" s="128">
        <v>46.66386447</v>
      </c>
      <c r="I166" s="128">
        <v>434.18898927999999</v>
      </c>
      <c r="J166" s="128">
        <v>83.747659540000001</v>
      </c>
      <c r="K166" s="128">
        <v>3.5923875700000001</v>
      </c>
      <c r="L166" s="128">
        <v>1.4634785800000001</v>
      </c>
      <c r="M166" s="128">
        <v>0</v>
      </c>
      <c r="N166" s="128">
        <v>66.636731909999995</v>
      </c>
      <c r="O166" s="128">
        <v>0.16234156999999999</v>
      </c>
      <c r="P166" s="128">
        <v>4.4236222200000004</v>
      </c>
      <c r="Q166" s="128">
        <v>0.13014607</v>
      </c>
      <c r="R166" s="128">
        <v>1.8251315299999999</v>
      </c>
      <c r="S166" s="128">
        <v>0</v>
      </c>
      <c r="T166" s="128">
        <v>4.0942699999999999E-2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9">
        <v>45292</v>
      </c>
      <c r="B167" s="128">
        <v>4534.1552824399996</v>
      </c>
      <c r="C167" s="128">
        <v>3120.0282810499998</v>
      </c>
      <c r="D167" s="128">
        <v>0</v>
      </c>
      <c r="E167" s="128">
        <v>614.94584110000005</v>
      </c>
      <c r="F167" s="128">
        <v>157.47485248999999</v>
      </c>
      <c r="G167" s="128">
        <v>8.4963592699999992</v>
      </c>
      <c r="H167" s="128">
        <v>43.174717219999998</v>
      </c>
      <c r="I167" s="128">
        <v>422.84290250999999</v>
      </c>
      <c r="J167" s="128">
        <v>89.185577969999997</v>
      </c>
      <c r="K167" s="128">
        <v>4.3573058500000004</v>
      </c>
      <c r="L167" s="128">
        <v>1.5640543</v>
      </c>
      <c r="M167" s="128">
        <v>0</v>
      </c>
      <c r="N167" s="128">
        <v>66.073241199999998</v>
      </c>
      <c r="O167" s="128">
        <v>1.7881E-4</v>
      </c>
      <c r="P167" s="128">
        <v>4.4870204200000003</v>
      </c>
      <c r="Q167" s="128">
        <v>0.13076605999999999</v>
      </c>
      <c r="R167" s="128">
        <v>1.35668465</v>
      </c>
      <c r="S167" s="128">
        <v>0</v>
      </c>
      <c r="T167" s="128">
        <v>3.7499539999999998E-2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9">
        <v>45323</v>
      </c>
      <c r="B168" s="128">
        <v>4541.2017734800002</v>
      </c>
      <c r="C168" s="128">
        <v>2999.4311354500001</v>
      </c>
      <c r="D168" s="128">
        <v>0</v>
      </c>
      <c r="E168" s="128">
        <v>801.24705341000004</v>
      </c>
      <c r="F168" s="128">
        <v>179.4027936</v>
      </c>
      <c r="G168" s="128">
        <v>1.15238592</v>
      </c>
      <c r="H168" s="128">
        <v>38.134010080000003</v>
      </c>
      <c r="I168" s="128">
        <v>348.59022914000002</v>
      </c>
      <c r="J168" s="128">
        <v>94.70123907</v>
      </c>
      <c r="K168" s="128">
        <v>4.3223792300000001</v>
      </c>
      <c r="L168" s="128">
        <v>1.57318274</v>
      </c>
      <c r="M168" s="128">
        <v>0</v>
      </c>
      <c r="N168" s="128">
        <v>65.800272079999999</v>
      </c>
      <c r="O168" s="128">
        <v>1.7881E-4</v>
      </c>
      <c r="P168" s="128">
        <v>5.8638313999999996</v>
      </c>
      <c r="Q168" s="128">
        <v>0.13117961</v>
      </c>
      <c r="R168" s="128">
        <v>0.81432914000000001</v>
      </c>
      <c r="S168" s="128">
        <v>0</v>
      </c>
      <c r="T168" s="128">
        <v>3.7573799999999997E-2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9">
        <v>45352</v>
      </c>
      <c r="B169" s="128">
        <v>4744.2992823200002</v>
      </c>
      <c r="C169" s="128">
        <v>3030.2040459099999</v>
      </c>
      <c r="D169" s="128">
        <v>0</v>
      </c>
      <c r="E169" s="128">
        <v>882.87293867999995</v>
      </c>
      <c r="F169" s="128">
        <v>197.23521858999999</v>
      </c>
      <c r="G169" s="128">
        <v>1.1215406999999999</v>
      </c>
      <c r="H169" s="128">
        <v>36.452380130000002</v>
      </c>
      <c r="I169" s="128">
        <v>418.56642085999999</v>
      </c>
      <c r="J169" s="128">
        <v>102.41701762</v>
      </c>
      <c r="K169" s="128">
        <v>3.90050403</v>
      </c>
      <c r="L169" s="128">
        <v>1.57116086</v>
      </c>
      <c r="M169" s="128">
        <v>0</v>
      </c>
      <c r="N169" s="128">
        <v>65.108698770000004</v>
      </c>
      <c r="O169" s="128">
        <v>1.7881E-4</v>
      </c>
      <c r="P169" s="128">
        <v>4.1971705899999998</v>
      </c>
      <c r="Q169" s="128">
        <v>0</v>
      </c>
      <c r="R169" s="128">
        <v>0.65200676999999996</v>
      </c>
      <c r="S169" s="128">
        <v>0</v>
      </c>
      <c r="T169" s="128">
        <v>0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 hidden="1" outlineLevel="1">
      <c r="A170" s="9">
        <v>45383</v>
      </c>
      <c r="B170" s="128">
        <v>4810.3915492400001</v>
      </c>
      <c r="C170" s="128">
        <v>3076.5938021299999</v>
      </c>
      <c r="D170" s="128">
        <v>0</v>
      </c>
      <c r="E170" s="128">
        <v>882.41903708999996</v>
      </c>
      <c r="F170" s="128">
        <v>207.03267532999999</v>
      </c>
      <c r="G170" s="128">
        <v>1.0632787500000001</v>
      </c>
      <c r="H170" s="128">
        <v>37.855305000000001</v>
      </c>
      <c r="I170" s="128">
        <v>432.62593253</v>
      </c>
      <c r="J170" s="128">
        <v>97.168799550000003</v>
      </c>
      <c r="K170" s="128">
        <v>4.5352263199999996</v>
      </c>
      <c r="L170" s="128">
        <v>1.56329005</v>
      </c>
      <c r="M170" s="128">
        <v>0</v>
      </c>
      <c r="N170" s="128">
        <v>64.052967030000005</v>
      </c>
      <c r="O170" s="128">
        <v>1.7881E-4</v>
      </c>
      <c r="P170" s="128">
        <v>5.0204720199999997</v>
      </c>
      <c r="Q170" s="128">
        <v>0</v>
      </c>
      <c r="R170" s="128">
        <v>0.46057651999999999</v>
      </c>
      <c r="S170" s="128">
        <v>0</v>
      </c>
      <c r="T170" s="128">
        <v>8.1100000000000003E-6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 hidden="1" outlineLevel="1">
      <c r="A171" s="9">
        <v>45413</v>
      </c>
      <c r="B171" s="128">
        <v>4841.6037925600003</v>
      </c>
      <c r="C171" s="128">
        <v>3109.6691051100001</v>
      </c>
      <c r="D171" s="128">
        <v>0</v>
      </c>
      <c r="E171" s="128">
        <v>874.08668838000006</v>
      </c>
      <c r="F171" s="128">
        <v>238.95859541999999</v>
      </c>
      <c r="G171" s="128">
        <v>1.0120568599999999</v>
      </c>
      <c r="H171" s="128">
        <v>34.911681020000003</v>
      </c>
      <c r="I171" s="128">
        <v>415.06455656999998</v>
      </c>
      <c r="J171" s="128">
        <v>93.735122369999999</v>
      </c>
      <c r="K171" s="128">
        <v>4.3580565900000003</v>
      </c>
      <c r="L171" s="128">
        <v>1.46407965</v>
      </c>
      <c r="M171" s="128">
        <v>0</v>
      </c>
      <c r="N171" s="128">
        <v>63.431352510000004</v>
      </c>
      <c r="O171" s="128">
        <v>6.5305299999999997E-3</v>
      </c>
      <c r="P171" s="128">
        <v>4.6333225300000001</v>
      </c>
      <c r="Q171" s="128">
        <v>0</v>
      </c>
      <c r="R171" s="128">
        <v>0.27264502000000002</v>
      </c>
      <c r="S171" s="128">
        <v>0</v>
      </c>
      <c r="T171" s="128">
        <v>0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 hidden="1" outlineLevel="1">
      <c r="A172" s="9">
        <v>45444</v>
      </c>
      <c r="B172" s="128">
        <v>4968.49755559</v>
      </c>
      <c r="C172" s="128">
        <v>3252.5428440599999</v>
      </c>
      <c r="D172" s="128">
        <v>0</v>
      </c>
      <c r="E172" s="128">
        <v>891.95461169999999</v>
      </c>
      <c r="F172" s="128">
        <v>202.84054560000001</v>
      </c>
      <c r="G172" s="128">
        <v>0.99502844999999995</v>
      </c>
      <c r="H172" s="128">
        <v>38.842637629999999</v>
      </c>
      <c r="I172" s="128">
        <v>407.76845808000002</v>
      </c>
      <c r="J172" s="128">
        <v>86.414195300000003</v>
      </c>
      <c r="K172" s="128">
        <v>3.4712550800000002</v>
      </c>
      <c r="L172" s="128">
        <v>2.04778561</v>
      </c>
      <c r="M172" s="128">
        <v>0</v>
      </c>
      <c r="N172" s="128">
        <v>63.040742430000002</v>
      </c>
      <c r="O172" s="128">
        <v>1.8286999999999999E-4</v>
      </c>
      <c r="P172" s="128">
        <v>4.6913460000000002</v>
      </c>
      <c r="Q172" s="128">
        <v>0</v>
      </c>
      <c r="R172" s="128">
        <v>13.88792278</v>
      </c>
      <c r="S172" s="128">
        <v>0</v>
      </c>
      <c r="T172" s="128">
        <v>0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 hidden="1" outlineLevel="1">
      <c r="A173" s="9">
        <v>45474</v>
      </c>
      <c r="B173" s="128">
        <v>5049.6523328100002</v>
      </c>
      <c r="C173" s="128">
        <v>3249.9050972800001</v>
      </c>
      <c r="D173" s="128">
        <v>0</v>
      </c>
      <c r="E173" s="128">
        <v>902.82235104999995</v>
      </c>
      <c r="F173" s="128">
        <v>199.27461602</v>
      </c>
      <c r="G173" s="128">
        <v>0.94059685999999998</v>
      </c>
      <c r="H173" s="128">
        <v>40.190568939999999</v>
      </c>
      <c r="I173" s="128">
        <v>455.30814965000002</v>
      </c>
      <c r="J173" s="128">
        <v>90.754636390000002</v>
      </c>
      <c r="K173" s="128">
        <v>3.2231862599999999</v>
      </c>
      <c r="L173" s="128">
        <v>2.1059639899999998</v>
      </c>
      <c r="M173" s="128">
        <v>0</v>
      </c>
      <c r="N173" s="128">
        <v>62.578211209999999</v>
      </c>
      <c r="O173" s="128">
        <v>7.4275999999999997E-4</v>
      </c>
      <c r="P173" s="128">
        <v>7.7562817500000003</v>
      </c>
      <c r="Q173" s="128">
        <v>0</v>
      </c>
      <c r="R173" s="128">
        <v>34.791930649999998</v>
      </c>
      <c r="S173" s="128">
        <v>0</v>
      </c>
      <c r="T173" s="128">
        <v>0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 hidden="1" outlineLevel="1">
      <c r="A174" s="9">
        <v>45505</v>
      </c>
      <c r="B174" s="128">
        <v>5116.2849560100003</v>
      </c>
      <c r="C174" s="128">
        <v>3261.1329824300001</v>
      </c>
      <c r="D174" s="128">
        <v>0</v>
      </c>
      <c r="E174" s="128">
        <v>901.16689498000005</v>
      </c>
      <c r="F174" s="128">
        <v>205.99875549999999</v>
      </c>
      <c r="G174" s="128">
        <v>0.91945885000000005</v>
      </c>
      <c r="H174" s="128">
        <v>41.547222929999997</v>
      </c>
      <c r="I174" s="128">
        <v>501.56306626000003</v>
      </c>
      <c r="J174" s="128">
        <v>93.250699229999995</v>
      </c>
      <c r="K174" s="128">
        <v>3.1564120899999999</v>
      </c>
      <c r="L174" s="128">
        <v>2.04118106</v>
      </c>
      <c r="M174" s="128">
        <v>0</v>
      </c>
      <c r="N174" s="128">
        <v>62.466852889999998</v>
      </c>
      <c r="O174" s="128">
        <v>7.8534000000000004E-4</v>
      </c>
      <c r="P174" s="128">
        <v>8.0068652399999998</v>
      </c>
      <c r="Q174" s="128">
        <v>0</v>
      </c>
      <c r="R174" s="128">
        <v>35.033779209999999</v>
      </c>
      <c r="S174" s="128">
        <v>0</v>
      </c>
      <c r="T174" s="128">
        <v>0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 hidden="1" outlineLevel="1">
      <c r="A175" s="9">
        <v>45536</v>
      </c>
      <c r="B175" s="128">
        <v>5045.8206486299996</v>
      </c>
      <c r="C175" s="128">
        <v>3241.6527082299999</v>
      </c>
      <c r="D175" s="128">
        <v>0</v>
      </c>
      <c r="E175" s="128">
        <v>853.44522651</v>
      </c>
      <c r="F175" s="128">
        <v>202.93939165</v>
      </c>
      <c r="G175" s="128">
        <v>0.83949931</v>
      </c>
      <c r="H175" s="128">
        <v>38.02347692</v>
      </c>
      <c r="I175" s="128">
        <v>497.54145269999998</v>
      </c>
      <c r="J175" s="128">
        <v>101.384129</v>
      </c>
      <c r="K175" s="128">
        <v>2.3123329899999998</v>
      </c>
      <c r="L175" s="128">
        <v>2.6993928500000002</v>
      </c>
      <c r="M175" s="128">
        <v>0</v>
      </c>
      <c r="N175" s="128">
        <v>61.171519179999997</v>
      </c>
      <c r="O175" s="128">
        <v>7.8693999999999997E-4</v>
      </c>
      <c r="P175" s="128">
        <v>8.4327129700000008</v>
      </c>
      <c r="Q175" s="128">
        <v>0</v>
      </c>
      <c r="R175" s="128">
        <v>35.378019379999998</v>
      </c>
      <c r="S175" s="128">
        <v>0</v>
      </c>
      <c r="T175" s="128">
        <v>0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 hidden="1" outlineLevel="1">
      <c r="A176" s="9">
        <v>45566</v>
      </c>
      <c r="B176" s="128">
        <v>5047.1819031100003</v>
      </c>
      <c r="C176" s="128">
        <v>3081.32277075</v>
      </c>
      <c r="D176" s="128">
        <v>0</v>
      </c>
      <c r="E176" s="128">
        <v>932.12320689000001</v>
      </c>
      <c r="F176" s="128">
        <v>200.56572546000001</v>
      </c>
      <c r="G176" s="128">
        <v>0.79060432999999997</v>
      </c>
      <c r="H176" s="128">
        <v>39.930291889999999</v>
      </c>
      <c r="I176" s="128">
        <v>551.99465192000002</v>
      </c>
      <c r="J176" s="128">
        <v>120.86500282</v>
      </c>
      <c r="K176" s="128">
        <v>2.2485076500000001</v>
      </c>
      <c r="L176" s="128">
        <v>3.5876338300000001</v>
      </c>
      <c r="M176" s="128">
        <v>0</v>
      </c>
      <c r="N176" s="128">
        <v>61.129002010000001</v>
      </c>
      <c r="O176" s="128">
        <v>7.8545999999999998E-4</v>
      </c>
      <c r="P176" s="128">
        <v>8.31686324</v>
      </c>
      <c r="Q176" s="128">
        <v>0</v>
      </c>
      <c r="R176" s="128">
        <v>44.306856860000003</v>
      </c>
      <c r="S176" s="128">
        <v>0</v>
      </c>
      <c r="T176" s="128">
        <v>0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 hidden="1" outlineLevel="1">
      <c r="A177" s="9">
        <v>45597</v>
      </c>
      <c r="B177" s="128">
        <v>5046.1225350100003</v>
      </c>
      <c r="C177" s="128">
        <v>3042.6396193999999</v>
      </c>
      <c r="D177" s="128">
        <v>0</v>
      </c>
      <c r="E177" s="128">
        <v>1012.77075003</v>
      </c>
      <c r="F177" s="128">
        <v>133.98310713999999</v>
      </c>
      <c r="G177" s="128">
        <v>0.75564576999999999</v>
      </c>
      <c r="H177" s="128">
        <v>42.749723950000003</v>
      </c>
      <c r="I177" s="128">
        <v>561.77751077999994</v>
      </c>
      <c r="J177" s="128">
        <v>126.56560957000001</v>
      </c>
      <c r="K177" s="128">
        <v>2.0976044200000001</v>
      </c>
      <c r="L177" s="128">
        <v>3.6632990099999998</v>
      </c>
      <c r="M177" s="128">
        <v>0</v>
      </c>
      <c r="N177" s="128">
        <v>61.03896512</v>
      </c>
      <c r="O177" s="128">
        <v>7.8551999999999995E-4</v>
      </c>
      <c r="P177" s="128">
        <v>8.3314536799999992</v>
      </c>
      <c r="Q177" s="128">
        <v>0</v>
      </c>
      <c r="R177" s="128">
        <v>49.748460620000003</v>
      </c>
      <c r="S177" s="128">
        <v>0</v>
      </c>
      <c r="T177" s="128">
        <v>0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9">
        <v>45627</v>
      </c>
      <c r="B178" s="128">
        <v>4984.7744014899999</v>
      </c>
      <c r="C178" s="128">
        <v>3011.4908106399998</v>
      </c>
      <c r="D178" s="128">
        <v>0</v>
      </c>
      <c r="E178" s="128">
        <v>1026.46583037</v>
      </c>
      <c r="F178" s="128">
        <v>130.54878273</v>
      </c>
      <c r="G178" s="128">
        <v>0.97457748</v>
      </c>
      <c r="H178" s="128">
        <v>33.78903279</v>
      </c>
      <c r="I178" s="128">
        <v>519.50136497999995</v>
      </c>
      <c r="J178" s="128">
        <v>134.09807506999999</v>
      </c>
      <c r="K178" s="128">
        <v>2.0650234599999999</v>
      </c>
      <c r="L178" s="128">
        <v>3.72144677</v>
      </c>
      <c r="M178" s="128">
        <v>0</v>
      </c>
      <c r="N178" s="128">
        <v>61.747930459999999</v>
      </c>
      <c r="O178" s="128">
        <v>7.8560999999999995E-4</v>
      </c>
      <c r="P178" s="128">
        <v>7.7666149500000001</v>
      </c>
      <c r="Q178" s="128">
        <v>0</v>
      </c>
      <c r="R178" s="128">
        <v>52.604126180000002</v>
      </c>
      <c r="S178" s="128">
        <v>0</v>
      </c>
      <c r="T178" s="128">
        <v>0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9">
        <v>45658</v>
      </c>
      <c r="B179" s="128">
        <v>4587.7686765099998</v>
      </c>
      <c r="C179" s="128">
        <v>2816.0115991799998</v>
      </c>
      <c r="D179" s="128">
        <v>0</v>
      </c>
      <c r="E179" s="128">
        <v>818.34576593999998</v>
      </c>
      <c r="F179" s="128">
        <v>14.51043701</v>
      </c>
      <c r="G179" s="128">
        <v>0.86886781000000002</v>
      </c>
      <c r="H179" s="128">
        <v>38.556132679999997</v>
      </c>
      <c r="I179" s="128">
        <v>607.49879751000003</v>
      </c>
      <c r="J179" s="128">
        <v>148.03073111</v>
      </c>
      <c r="K179" s="128">
        <v>1.9389935899999999</v>
      </c>
      <c r="L179" s="128">
        <v>4.3637853299999998</v>
      </c>
      <c r="M179" s="128">
        <v>0</v>
      </c>
      <c r="N179" s="128">
        <v>62.270560580000001</v>
      </c>
      <c r="O179" s="128">
        <v>7.8567000000000003E-4</v>
      </c>
      <c r="P179" s="128">
        <v>23.4557647</v>
      </c>
      <c r="Q179" s="128">
        <v>0</v>
      </c>
      <c r="R179" s="128">
        <v>51.916455399999997</v>
      </c>
      <c r="S179" s="128">
        <v>0</v>
      </c>
      <c r="T179" s="128">
        <v>0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9">
        <v>45689</v>
      </c>
      <c r="B180" s="128">
        <v>4241.4969515800003</v>
      </c>
      <c r="C180" s="128">
        <v>2521.01847413</v>
      </c>
      <c r="D180" s="128">
        <v>0</v>
      </c>
      <c r="E180" s="128">
        <v>834.97352597999998</v>
      </c>
      <c r="F180" s="128">
        <v>34.147997859999997</v>
      </c>
      <c r="G180" s="128">
        <v>0.81456998999999997</v>
      </c>
      <c r="H180" s="128">
        <v>41.599220819999999</v>
      </c>
      <c r="I180" s="128">
        <v>545.76375341999994</v>
      </c>
      <c r="J180" s="128">
        <v>142.17286240999999</v>
      </c>
      <c r="K180" s="128">
        <v>1.92233195</v>
      </c>
      <c r="L180" s="128">
        <v>4.3506182200000003</v>
      </c>
      <c r="M180" s="128">
        <v>0</v>
      </c>
      <c r="N180" s="128">
        <v>61.085858649999999</v>
      </c>
      <c r="O180" s="128">
        <v>7.8569999999999996E-4</v>
      </c>
      <c r="P180" s="128">
        <v>23.838708440000001</v>
      </c>
      <c r="Q180" s="128">
        <v>0</v>
      </c>
      <c r="R180" s="128">
        <v>29.808244009999999</v>
      </c>
      <c r="S180" s="128">
        <v>0</v>
      </c>
      <c r="T180" s="128">
        <v>0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9">
        <v>45717</v>
      </c>
      <c r="B181" s="128">
        <v>5004.9324854099996</v>
      </c>
      <c r="C181" s="128">
        <v>3142.1273559000001</v>
      </c>
      <c r="D181" s="128">
        <v>0</v>
      </c>
      <c r="E181" s="128">
        <v>928.24618994000002</v>
      </c>
      <c r="F181" s="128">
        <v>33.8964219</v>
      </c>
      <c r="G181" s="128">
        <v>0.76849053000000001</v>
      </c>
      <c r="H181" s="128">
        <v>76.066367409999998</v>
      </c>
      <c r="I181" s="128">
        <v>582.87808439000003</v>
      </c>
      <c r="J181" s="128">
        <v>120.14871479999999</v>
      </c>
      <c r="K181" s="128">
        <v>2.8795486399999999</v>
      </c>
      <c r="L181" s="128">
        <v>3.7849077499999999</v>
      </c>
      <c r="M181" s="128">
        <v>0</v>
      </c>
      <c r="N181" s="128">
        <v>61.624438089999998</v>
      </c>
      <c r="O181" s="128">
        <v>7.4324000000000005E-4</v>
      </c>
      <c r="P181" s="128">
        <v>22.888678500000001</v>
      </c>
      <c r="Q181" s="128">
        <v>0</v>
      </c>
      <c r="R181" s="128">
        <v>29.622544319999999</v>
      </c>
      <c r="S181" s="128">
        <v>0</v>
      </c>
      <c r="T181" s="128">
        <v>0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9">
        <v>45748</v>
      </c>
      <c r="B182" s="128">
        <v>5582.1684362400001</v>
      </c>
      <c r="C182" s="128">
        <v>3713.0027564400002</v>
      </c>
      <c r="D182" s="128">
        <v>0</v>
      </c>
      <c r="E182" s="128">
        <v>1002.09006743</v>
      </c>
      <c r="F182" s="128">
        <v>29.7332149</v>
      </c>
      <c r="G182" s="128">
        <v>0.65341515999999999</v>
      </c>
      <c r="H182" s="128">
        <v>85.222656020000002</v>
      </c>
      <c r="I182" s="128">
        <v>520.32995083000003</v>
      </c>
      <c r="J182" s="128">
        <v>116.3388805</v>
      </c>
      <c r="K182" s="128">
        <v>2.8823272200000001</v>
      </c>
      <c r="L182" s="128">
        <v>3.71480765</v>
      </c>
      <c r="M182" s="128">
        <v>0</v>
      </c>
      <c r="N182" s="128">
        <v>55.534982890000002</v>
      </c>
      <c r="O182" s="128">
        <v>7.4330000000000002E-4</v>
      </c>
      <c r="P182" s="128">
        <v>23.32246361</v>
      </c>
      <c r="Q182" s="128">
        <v>0</v>
      </c>
      <c r="R182" s="128">
        <v>29.342170289999999</v>
      </c>
      <c r="S182" s="128">
        <v>0</v>
      </c>
      <c r="T182" s="128">
        <v>0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  <row r="183" spans="1:52">
      <c r="A183" s="9">
        <v>45778</v>
      </c>
      <c r="B183" s="128">
        <v>5865.1887449200003</v>
      </c>
      <c r="C183" s="128">
        <v>4014.1884711100001</v>
      </c>
      <c r="D183" s="128">
        <v>0</v>
      </c>
      <c r="E183" s="128">
        <v>1029.6016959399999</v>
      </c>
      <c r="F183" s="128">
        <v>26.592631570000002</v>
      </c>
      <c r="G183" s="128">
        <v>0.60240386000000001</v>
      </c>
      <c r="H183" s="128">
        <v>83.536571899999998</v>
      </c>
      <c r="I183" s="128">
        <v>482.61081446999998</v>
      </c>
      <c r="J183" s="128">
        <v>116.75579401</v>
      </c>
      <c r="K183" s="128">
        <v>4.1441842299999996</v>
      </c>
      <c r="L183" s="128">
        <v>3.6048448</v>
      </c>
      <c r="M183" s="128">
        <v>0</v>
      </c>
      <c r="N183" s="128">
        <v>54.96139307</v>
      </c>
      <c r="O183" s="128">
        <v>7.4335999999999998E-4</v>
      </c>
      <c r="P183" s="128">
        <v>19.721096719999998</v>
      </c>
      <c r="Q183" s="128">
        <v>0</v>
      </c>
      <c r="R183" s="128">
        <v>28.868099879999999</v>
      </c>
      <c r="S183" s="128">
        <v>0</v>
      </c>
      <c r="T183" s="128">
        <v>0</v>
      </c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</row>
    <row r="184" spans="1:52">
      <c r="A184" s="9">
        <v>45809</v>
      </c>
      <c r="B184" s="128">
        <v>6085.5798274199997</v>
      </c>
      <c r="C184" s="128">
        <v>4266.4441746000002</v>
      </c>
      <c r="D184" s="128">
        <v>0</v>
      </c>
      <c r="E184" s="128">
        <v>1006.72591002</v>
      </c>
      <c r="F184" s="128">
        <v>24.425396899999999</v>
      </c>
      <c r="G184" s="128">
        <v>0.48682365</v>
      </c>
      <c r="H184" s="128">
        <v>79.128656919999997</v>
      </c>
      <c r="I184" s="128">
        <v>485.6175212</v>
      </c>
      <c r="J184" s="128">
        <v>116.83582715</v>
      </c>
      <c r="K184" s="128">
        <v>4.1725555500000002</v>
      </c>
      <c r="L184" s="128">
        <v>3.23087334</v>
      </c>
      <c r="M184" s="128">
        <v>0</v>
      </c>
      <c r="N184" s="128">
        <v>51.379939210000003</v>
      </c>
      <c r="O184" s="128">
        <v>7.4341999999999995E-4</v>
      </c>
      <c r="P184" s="128">
        <v>19.151369110000001</v>
      </c>
      <c r="Q184" s="128">
        <v>0</v>
      </c>
      <c r="R184" s="128">
        <v>27.980036349999999</v>
      </c>
      <c r="S184" s="128">
        <v>0</v>
      </c>
      <c r="T184" s="128">
        <v>0</v>
      </c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</row>
    <row r="185" spans="1:52">
      <c r="A185" s="9">
        <v>45839</v>
      </c>
      <c r="B185" s="128">
        <v>6051.2651274099999</v>
      </c>
      <c r="C185" s="128">
        <v>4300.7836644299996</v>
      </c>
      <c r="D185" s="128">
        <v>0</v>
      </c>
      <c r="E185" s="128">
        <v>1011.3631245399999</v>
      </c>
      <c r="F185" s="128">
        <v>24.011145800000001</v>
      </c>
      <c r="G185" s="128">
        <v>0.40904589000000002</v>
      </c>
      <c r="H185" s="128">
        <v>70.479537859999994</v>
      </c>
      <c r="I185" s="128">
        <v>432.49677854999999</v>
      </c>
      <c r="J185" s="128">
        <v>111.94637726000001</v>
      </c>
      <c r="K185" s="128">
        <v>8.0917097800000004</v>
      </c>
      <c r="L185" s="128">
        <v>2.90222435</v>
      </c>
      <c r="M185" s="128">
        <v>0</v>
      </c>
      <c r="N185" s="128">
        <v>37.277707139999997</v>
      </c>
      <c r="O185" s="128">
        <v>7.4348000000000003E-4</v>
      </c>
      <c r="P185" s="128">
        <v>19.140262679999999</v>
      </c>
      <c r="Q185" s="128">
        <v>0</v>
      </c>
      <c r="R185" s="128">
        <v>32.362805649999999</v>
      </c>
      <c r="S185" s="128">
        <v>0</v>
      </c>
      <c r="T185" s="128">
        <v>0</v>
      </c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</row>
    <row r="186" spans="1:52">
      <c r="A186" s="9">
        <v>45870</v>
      </c>
      <c r="B186" s="128">
        <v>5993.2353234900002</v>
      </c>
      <c r="C186" s="128">
        <v>4341.5267408199998</v>
      </c>
      <c r="D186" s="128">
        <v>0</v>
      </c>
      <c r="E186" s="128">
        <v>954.80216270000005</v>
      </c>
      <c r="F186" s="128">
        <v>23.12793242</v>
      </c>
      <c r="G186" s="128">
        <v>0.31886800999999998</v>
      </c>
      <c r="H186" s="128">
        <v>76.929438500000003</v>
      </c>
      <c r="I186" s="128">
        <v>400.94816059999999</v>
      </c>
      <c r="J186" s="128">
        <v>113.05002674000001</v>
      </c>
      <c r="K186" s="128">
        <v>8.72285529</v>
      </c>
      <c r="L186" s="128">
        <v>2.8021941199999998</v>
      </c>
      <c r="M186" s="128">
        <v>0</v>
      </c>
      <c r="N186" s="128">
        <v>18.005512750000001</v>
      </c>
      <c r="O186" s="128">
        <v>7.4648E-4</v>
      </c>
      <c r="P186" s="128">
        <v>19.01692237</v>
      </c>
      <c r="Q186" s="128">
        <v>0</v>
      </c>
      <c r="R186" s="128">
        <v>33.983762689999999</v>
      </c>
      <c r="S186" s="128">
        <v>0</v>
      </c>
      <c r="T186" s="128">
        <v>0</v>
      </c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</row>
    <row r="187" spans="1:52">
      <c r="A187" s="9">
        <v>45901</v>
      </c>
      <c r="B187" s="128">
        <v>6234.0905774700004</v>
      </c>
      <c r="C187" s="128">
        <v>4468.2650436100002</v>
      </c>
      <c r="D187" s="128">
        <v>0</v>
      </c>
      <c r="E187" s="128">
        <v>968.16413640999997</v>
      </c>
      <c r="F187" s="128">
        <v>22.16042998</v>
      </c>
      <c r="G187" s="128">
        <v>0.27979715999999999</v>
      </c>
      <c r="H187" s="128">
        <v>104.97370728999999</v>
      </c>
      <c r="I187" s="128">
        <v>449.07881782999999</v>
      </c>
      <c r="J187" s="128">
        <v>117.12455829</v>
      </c>
      <c r="K187" s="128">
        <v>8.5384508100000005</v>
      </c>
      <c r="L187" s="128">
        <v>2.3107490999999998</v>
      </c>
      <c r="M187" s="128">
        <v>0</v>
      </c>
      <c r="N187" s="128">
        <v>40.806314890000003</v>
      </c>
      <c r="O187" s="128">
        <v>7.5847999999999996E-4</v>
      </c>
      <c r="P187" s="128">
        <v>18.810329070000002</v>
      </c>
      <c r="Q187" s="128">
        <v>0</v>
      </c>
      <c r="R187" s="128">
        <v>33.577484550000001</v>
      </c>
      <c r="S187" s="128">
        <v>0</v>
      </c>
      <c r="T187" s="128">
        <v>0</v>
      </c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</row>
    <row r="188" spans="1:52">
      <c r="A188" s="9">
        <v>45931</v>
      </c>
      <c r="B188" s="128">
        <v>5749.6375921700001</v>
      </c>
      <c r="C188" s="128">
        <v>3909.0837059700002</v>
      </c>
      <c r="D188" s="128">
        <v>0</v>
      </c>
      <c r="E188" s="128">
        <v>1017.03264213</v>
      </c>
      <c r="F188" s="128">
        <v>23.314020110000001</v>
      </c>
      <c r="G188" s="128">
        <v>0.23717692000000001</v>
      </c>
      <c r="H188" s="128">
        <v>112.26811331</v>
      </c>
      <c r="I188" s="128">
        <v>496.23610533999999</v>
      </c>
      <c r="J188" s="128">
        <v>115.65705248</v>
      </c>
      <c r="K188" s="128">
        <v>8.2146354299999995</v>
      </c>
      <c r="L188" s="128">
        <v>3.02952288</v>
      </c>
      <c r="M188" s="128">
        <v>0</v>
      </c>
      <c r="N188" s="128">
        <v>11.68751172</v>
      </c>
      <c r="O188" s="128">
        <v>7.4348000000000003E-4</v>
      </c>
      <c r="P188" s="128">
        <v>18.59779528</v>
      </c>
      <c r="Q188" s="128">
        <v>0</v>
      </c>
      <c r="R188" s="128">
        <v>34.278567119999998</v>
      </c>
      <c r="S188" s="128">
        <v>0</v>
      </c>
      <c r="T188" s="128">
        <v>0</v>
      </c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</row>
    <row r="189" spans="1:52">
      <c r="A189" s="9">
        <v>45962</v>
      </c>
      <c r="B189" s="128">
        <v>5762.6464674600002</v>
      </c>
      <c r="C189" s="128">
        <v>3946.2279650400001</v>
      </c>
      <c r="D189" s="128">
        <v>0</v>
      </c>
      <c r="E189" s="128">
        <v>1044.69639869</v>
      </c>
      <c r="F189" s="128">
        <v>21.485366389999999</v>
      </c>
      <c r="G189" s="128">
        <v>0.21584378000000001</v>
      </c>
      <c r="H189" s="128">
        <v>110.52131565000001</v>
      </c>
      <c r="I189" s="128">
        <v>455.40075925999997</v>
      </c>
      <c r="J189" s="128">
        <v>121.40555123</v>
      </c>
      <c r="K189" s="128">
        <v>8.2720692600000003</v>
      </c>
      <c r="L189" s="128">
        <v>2.6453483499999999</v>
      </c>
      <c r="M189" s="128">
        <v>0</v>
      </c>
      <c r="N189" s="128">
        <v>11.622817919999999</v>
      </c>
      <c r="O189" s="128">
        <v>7.5248000000000003E-4</v>
      </c>
      <c r="P189" s="128">
        <v>5.2689912000000003</v>
      </c>
      <c r="Q189" s="128">
        <v>0</v>
      </c>
      <c r="R189" s="128">
        <v>34.883288210000003</v>
      </c>
      <c r="S189" s="128">
        <v>0</v>
      </c>
      <c r="T189" s="128">
        <v>0</v>
      </c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</row>
    <row r="190" spans="1:52">
      <c r="A190" s="9">
        <v>45992</v>
      </c>
      <c r="B190" s="128">
        <v>5834.3710369299997</v>
      </c>
      <c r="C190" s="128">
        <v>3894.1991930600002</v>
      </c>
      <c r="D190" s="128">
        <v>0</v>
      </c>
      <c r="E190" s="128">
        <v>1047.47041186</v>
      </c>
      <c r="F190" s="128">
        <v>20.3131716</v>
      </c>
      <c r="G190" s="128">
        <v>2.4750538500000001</v>
      </c>
      <c r="H190" s="128">
        <v>118.46570634</v>
      </c>
      <c r="I190" s="128">
        <v>564.57041836999997</v>
      </c>
      <c r="J190" s="128">
        <v>123.56284017999999</v>
      </c>
      <c r="K190" s="128">
        <v>7.6579815099999999</v>
      </c>
      <c r="L190" s="128">
        <v>2.5578669700000001</v>
      </c>
      <c r="M190" s="128">
        <v>0</v>
      </c>
      <c r="N190" s="128">
        <v>11.588601969999999</v>
      </c>
      <c r="O190" s="128">
        <v>7.4348000000000003E-4</v>
      </c>
      <c r="P190" s="128">
        <v>5.7146975400000004</v>
      </c>
      <c r="Q190" s="128">
        <v>0</v>
      </c>
      <c r="R190" s="128">
        <v>35.794350199999997</v>
      </c>
      <c r="S190" s="128">
        <v>0</v>
      </c>
      <c r="T190" s="128">
        <v>0</v>
      </c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8" customWidth="1"/>
    <col min="2" max="2" width="12.33203125" style="25" customWidth="1"/>
    <col min="3" max="3" width="15.109375" style="25" customWidth="1"/>
    <col min="4" max="11" width="9.44140625" style="21" customWidth="1"/>
    <col min="12" max="13" width="12.33203125" style="25" customWidth="1"/>
    <col min="14" max="14" width="9.109375" style="25" collapsed="1"/>
    <col min="15" max="16384" width="9.109375" style="25"/>
  </cols>
  <sheetData>
    <row r="1" spans="1:20">
      <c r="A1" s="18" t="s">
        <v>129</v>
      </c>
    </row>
    <row r="2" spans="1:20" ht="5.25" customHeight="1">
      <c r="A2" s="162"/>
    </row>
    <row r="3" spans="1:20" ht="26.25" customHeight="1">
      <c r="A3" s="224" t="s">
        <v>65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</row>
    <row r="4" spans="1:20" ht="12.75" customHeight="1">
      <c r="A4" s="14" t="s">
        <v>128</v>
      </c>
    </row>
    <row r="5" spans="1:20" ht="12.75" customHeight="1">
      <c r="A5" s="27" t="s">
        <v>226</v>
      </c>
    </row>
    <row r="6" spans="1:20" s="31" customFormat="1">
      <c r="A6" s="226" t="s">
        <v>0</v>
      </c>
      <c r="B6" s="215" t="s">
        <v>1</v>
      </c>
      <c r="C6" s="215" t="s">
        <v>53</v>
      </c>
      <c r="D6" s="204" t="s">
        <v>2</v>
      </c>
      <c r="E6" s="204"/>
      <c r="F6" s="204"/>
      <c r="G6" s="204"/>
      <c r="H6" s="204"/>
      <c r="I6" s="204"/>
      <c r="J6" s="204"/>
      <c r="K6" s="204"/>
      <c r="L6" s="215" t="s">
        <v>52</v>
      </c>
      <c r="M6" s="227" t="s">
        <v>51</v>
      </c>
    </row>
    <row r="7" spans="1:20" s="31" customFormat="1">
      <c r="A7" s="226"/>
      <c r="B7" s="215"/>
      <c r="C7" s="215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15"/>
      <c r="M7" s="227"/>
    </row>
    <row r="8" spans="1:20" ht="27.6">
      <c r="A8" s="226"/>
      <c r="B8" s="215"/>
      <c r="C8" s="21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15"/>
      <c r="M8" s="22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9">
        <v>40544</v>
      </c>
      <c r="B11" s="128">
        <v>2192.2739531399998</v>
      </c>
      <c r="C11" s="128"/>
      <c r="D11" s="44"/>
      <c r="E11" s="44"/>
      <c r="F11" s="44"/>
      <c r="G11" s="44"/>
      <c r="H11" s="44"/>
      <c r="I11" s="44"/>
      <c r="J11" s="44"/>
      <c r="K11" s="44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9">
        <v>40575</v>
      </c>
      <c r="B12" s="128">
        <v>2218.2038319500002</v>
      </c>
      <c r="C12" s="128"/>
      <c r="D12" s="44"/>
      <c r="E12" s="44"/>
      <c r="F12" s="44"/>
      <c r="G12" s="44"/>
      <c r="H12" s="44"/>
      <c r="I12" s="44"/>
      <c r="J12" s="44"/>
      <c r="K12" s="44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9">
        <v>40603</v>
      </c>
      <c r="B13" s="128">
        <v>2190.1516254100002</v>
      </c>
      <c r="C13" s="128"/>
      <c r="D13" s="44"/>
      <c r="E13" s="44"/>
      <c r="F13" s="44"/>
      <c r="G13" s="44"/>
      <c r="H13" s="44"/>
      <c r="I13" s="44"/>
      <c r="J13" s="44"/>
      <c r="K13" s="44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9">
        <v>40634</v>
      </c>
      <c r="B14" s="128">
        <v>2254.6851407600002</v>
      </c>
      <c r="C14" s="128"/>
      <c r="D14" s="44"/>
      <c r="E14" s="44"/>
      <c r="F14" s="44"/>
      <c r="G14" s="44"/>
      <c r="H14" s="44"/>
      <c r="I14" s="44"/>
      <c r="J14" s="44"/>
      <c r="K14" s="44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9">
        <v>40664</v>
      </c>
      <c r="B15" s="128">
        <v>2231.6164074100002</v>
      </c>
      <c r="C15" s="128"/>
      <c r="D15" s="44"/>
      <c r="E15" s="44"/>
      <c r="F15" s="44"/>
      <c r="G15" s="44"/>
      <c r="H15" s="44"/>
      <c r="I15" s="44"/>
      <c r="J15" s="44"/>
      <c r="K15" s="44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9">
        <v>40695</v>
      </c>
      <c r="B16" s="128">
        <v>2215.6198773199999</v>
      </c>
      <c r="C16" s="128"/>
      <c r="D16" s="44"/>
      <c r="E16" s="44"/>
      <c r="F16" s="44"/>
      <c r="G16" s="44"/>
      <c r="H16" s="44"/>
      <c r="I16" s="44"/>
      <c r="J16" s="44"/>
      <c r="K16" s="44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9">
        <v>40725</v>
      </c>
      <c r="B17" s="128">
        <v>2175.1631476500002</v>
      </c>
      <c r="C17" s="128"/>
      <c r="D17" s="44"/>
      <c r="E17" s="44"/>
      <c r="F17" s="44"/>
      <c r="G17" s="44"/>
      <c r="H17" s="44"/>
      <c r="I17" s="44"/>
      <c r="J17" s="44"/>
      <c r="K17" s="44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9">
        <v>40756</v>
      </c>
      <c r="B18" s="128">
        <v>2156.9211300299999</v>
      </c>
      <c r="C18" s="128"/>
      <c r="D18" s="44"/>
      <c r="E18" s="44"/>
      <c r="F18" s="44"/>
      <c r="G18" s="44"/>
      <c r="H18" s="44"/>
      <c r="I18" s="44"/>
      <c r="J18" s="44"/>
      <c r="K18" s="44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9">
        <v>40787</v>
      </c>
      <c r="B19" s="128">
        <v>2194.1764501399998</v>
      </c>
      <c r="C19" s="128"/>
      <c r="D19" s="44"/>
      <c r="E19" s="44"/>
      <c r="F19" s="44"/>
      <c r="G19" s="44"/>
      <c r="H19" s="44"/>
      <c r="I19" s="44"/>
      <c r="J19" s="44"/>
      <c r="K19" s="44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9">
        <v>40817</v>
      </c>
      <c r="B20" s="128">
        <v>2144.3372159400001</v>
      </c>
      <c r="C20" s="128"/>
      <c r="D20" s="44"/>
      <c r="E20" s="44"/>
      <c r="F20" s="44"/>
      <c r="G20" s="44"/>
      <c r="H20" s="44"/>
      <c r="I20" s="44"/>
      <c r="J20" s="44"/>
      <c r="K20" s="44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9">
        <v>40848</v>
      </c>
      <c r="B21" s="128">
        <v>2222.1068515400002</v>
      </c>
      <c r="C21" s="128"/>
      <c r="D21" s="44"/>
      <c r="E21" s="44"/>
      <c r="F21" s="44"/>
      <c r="G21" s="44"/>
      <c r="H21" s="44"/>
      <c r="I21" s="44"/>
      <c r="J21" s="44"/>
      <c r="K21" s="44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9">
        <v>40878</v>
      </c>
      <c r="B22" s="128">
        <v>2247.1392921000001</v>
      </c>
      <c r="C22" s="128"/>
      <c r="D22" s="44"/>
      <c r="E22" s="44"/>
      <c r="F22" s="44"/>
      <c r="G22" s="44"/>
      <c r="H22" s="44"/>
      <c r="I22" s="44"/>
      <c r="J22" s="44"/>
      <c r="K22" s="44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9">
        <v>40909</v>
      </c>
      <c r="B23" s="128">
        <v>2222.8842332300001</v>
      </c>
      <c r="C23" s="128"/>
      <c r="D23" s="44"/>
      <c r="E23" s="44"/>
      <c r="F23" s="44"/>
      <c r="G23" s="44"/>
      <c r="H23" s="44"/>
      <c r="I23" s="44"/>
      <c r="J23" s="44"/>
      <c r="K23" s="44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9">
        <v>40940</v>
      </c>
      <c r="B24" s="128">
        <v>2217.9341407000002</v>
      </c>
      <c r="C24" s="128"/>
      <c r="D24" s="44"/>
      <c r="E24" s="44"/>
      <c r="F24" s="44"/>
      <c r="G24" s="44"/>
      <c r="H24" s="44"/>
      <c r="I24" s="44"/>
      <c r="J24" s="44"/>
      <c r="K24" s="44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9">
        <v>40969</v>
      </c>
      <c r="B25" s="128">
        <v>2214.9207068400001</v>
      </c>
      <c r="C25" s="128"/>
      <c r="D25" s="44"/>
      <c r="E25" s="44"/>
      <c r="F25" s="44"/>
      <c r="G25" s="44"/>
      <c r="H25" s="44"/>
      <c r="I25" s="44"/>
      <c r="J25" s="44"/>
      <c r="K25" s="44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9">
        <v>41000</v>
      </c>
      <c r="B26" s="128">
        <v>2211.9952199899999</v>
      </c>
      <c r="C26" s="128"/>
      <c r="D26" s="44"/>
      <c r="E26" s="44"/>
      <c r="F26" s="44"/>
      <c r="G26" s="44"/>
      <c r="H26" s="44"/>
      <c r="I26" s="44"/>
      <c r="J26" s="44"/>
      <c r="K26" s="44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9">
        <v>41030</v>
      </c>
      <c r="B27" s="128">
        <v>2270.14327181</v>
      </c>
      <c r="C27" s="128"/>
      <c r="D27" s="44"/>
      <c r="E27" s="44"/>
      <c r="F27" s="44"/>
      <c r="G27" s="44"/>
      <c r="H27" s="44"/>
      <c r="I27" s="44"/>
      <c r="J27" s="44"/>
      <c r="K27" s="44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9">
        <v>41061</v>
      </c>
      <c r="B28" s="128">
        <v>2349.62587936</v>
      </c>
      <c r="C28" s="128"/>
      <c r="D28" s="44"/>
      <c r="E28" s="44"/>
      <c r="F28" s="44"/>
      <c r="G28" s="44"/>
      <c r="H28" s="44"/>
      <c r="I28" s="44"/>
      <c r="J28" s="44"/>
      <c r="K28" s="44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9">
        <v>41091</v>
      </c>
      <c r="B29" s="128">
        <v>2371.25650391</v>
      </c>
      <c r="C29" s="128"/>
      <c r="D29" s="44"/>
      <c r="E29" s="44"/>
      <c r="F29" s="44"/>
      <c r="G29" s="44"/>
      <c r="H29" s="44"/>
      <c r="I29" s="44"/>
      <c r="J29" s="44"/>
      <c r="K29" s="44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9">
        <v>41122</v>
      </c>
      <c r="B30" s="128">
        <v>2350.3290919000001</v>
      </c>
      <c r="C30" s="128"/>
      <c r="D30" s="44"/>
      <c r="E30" s="44"/>
      <c r="F30" s="44"/>
      <c r="G30" s="44"/>
      <c r="H30" s="44"/>
      <c r="I30" s="44"/>
      <c r="J30" s="44"/>
      <c r="K30" s="44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9">
        <v>41153</v>
      </c>
      <c r="B31" s="128">
        <v>2395.4421789100002</v>
      </c>
      <c r="C31" s="128"/>
      <c r="D31" s="44"/>
      <c r="E31" s="44"/>
      <c r="F31" s="44"/>
      <c r="G31" s="44"/>
      <c r="H31" s="44"/>
      <c r="I31" s="44"/>
      <c r="J31" s="44"/>
      <c r="K31" s="44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9">
        <v>41183</v>
      </c>
      <c r="B32" s="128">
        <v>2316.75622273</v>
      </c>
      <c r="C32" s="128"/>
      <c r="D32" s="44"/>
      <c r="E32" s="44"/>
      <c r="F32" s="44"/>
      <c r="G32" s="44"/>
      <c r="H32" s="44"/>
      <c r="I32" s="44"/>
      <c r="J32" s="44"/>
      <c r="K32" s="44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9">
        <v>41214</v>
      </c>
      <c r="B33" s="128">
        <v>2297.5987780099999</v>
      </c>
      <c r="C33" s="128"/>
      <c r="D33" s="44"/>
      <c r="E33" s="44"/>
      <c r="F33" s="44"/>
      <c r="G33" s="44"/>
      <c r="H33" s="44"/>
      <c r="I33" s="44"/>
      <c r="J33" s="44"/>
      <c r="K33" s="44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9">
        <v>41244</v>
      </c>
      <c r="B34" s="128">
        <v>2282.9912735799999</v>
      </c>
      <c r="C34" s="128"/>
      <c r="D34" s="44"/>
      <c r="E34" s="44"/>
      <c r="F34" s="44"/>
      <c r="G34" s="44"/>
      <c r="H34" s="44"/>
      <c r="I34" s="44"/>
      <c r="J34" s="44"/>
      <c r="K34" s="44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9">
        <v>41275</v>
      </c>
      <c r="B35" s="128">
        <v>2288.4584248199999</v>
      </c>
      <c r="C35" s="128"/>
      <c r="D35" s="44"/>
      <c r="E35" s="44"/>
      <c r="F35" s="44"/>
      <c r="G35" s="44"/>
      <c r="H35" s="44"/>
      <c r="I35" s="44"/>
      <c r="J35" s="44"/>
      <c r="K35" s="44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9">
        <v>41306</v>
      </c>
      <c r="B36" s="128">
        <v>2315.94328249</v>
      </c>
      <c r="C36" s="128">
        <v>14.300752620000001</v>
      </c>
      <c r="D36" s="128">
        <v>8.9043964899999999</v>
      </c>
      <c r="E36" s="128">
        <v>0</v>
      </c>
      <c r="F36" s="128">
        <v>6.85893102</v>
      </c>
      <c r="G36" s="128">
        <v>2.0454654699999999</v>
      </c>
      <c r="H36" s="128">
        <v>5.39635613</v>
      </c>
      <c r="I36" s="128">
        <v>4.3661582699999997</v>
      </c>
      <c r="J36" s="128">
        <v>0</v>
      </c>
      <c r="K36" s="128">
        <v>1.0301978599999999</v>
      </c>
      <c r="L36" s="128">
        <v>2301.6425298700001</v>
      </c>
      <c r="M36" s="128">
        <v>301.79433893999999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9">
        <v>41334</v>
      </c>
      <c r="B37" s="128">
        <v>2360.9847108600002</v>
      </c>
      <c r="C37" s="128">
        <v>14.22314218</v>
      </c>
      <c r="D37" s="128">
        <v>8.8861119800000008</v>
      </c>
      <c r="E37" s="128">
        <v>0</v>
      </c>
      <c r="F37" s="128">
        <v>6.8558561200000003</v>
      </c>
      <c r="G37" s="128">
        <v>2.03025586</v>
      </c>
      <c r="H37" s="128">
        <v>5.3370302000000001</v>
      </c>
      <c r="I37" s="128">
        <v>0</v>
      </c>
      <c r="J37" s="128">
        <v>4.3661582699999997</v>
      </c>
      <c r="K37" s="128">
        <v>0.97087193000000005</v>
      </c>
      <c r="L37" s="128">
        <v>2346.76156868</v>
      </c>
      <c r="M37" s="128">
        <v>1178.0640153700001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9">
        <v>41365</v>
      </c>
      <c r="B38" s="128">
        <v>2365.6564165300001</v>
      </c>
      <c r="C38" s="128">
        <v>14.025773089999999</v>
      </c>
      <c r="D38" s="128">
        <v>8.7456291400000001</v>
      </c>
      <c r="E38" s="128">
        <v>0</v>
      </c>
      <c r="F38" s="128">
        <v>6.73639601</v>
      </c>
      <c r="G38" s="128">
        <v>2.0092331300000001</v>
      </c>
      <c r="H38" s="128">
        <v>5.2801439500000003</v>
      </c>
      <c r="I38" s="128">
        <v>0</v>
      </c>
      <c r="J38" s="128">
        <v>4.3661582699999997</v>
      </c>
      <c r="K38" s="128">
        <v>0.91398568000000002</v>
      </c>
      <c r="L38" s="128">
        <v>2351.6306434399999</v>
      </c>
      <c r="M38" s="128">
        <v>1208.2503751900001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9">
        <v>41395</v>
      </c>
      <c r="B39" s="128">
        <v>2358.42828263</v>
      </c>
      <c r="C39" s="128">
        <v>13.811211180000001</v>
      </c>
      <c r="D39" s="128">
        <v>8.5909365799999993</v>
      </c>
      <c r="E39" s="128">
        <v>0</v>
      </c>
      <c r="F39" s="128">
        <v>6.6171230899999998</v>
      </c>
      <c r="G39" s="128">
        <v>1.9738134899999999</v>
      </c>
      <c r="H39" s="128">
        <v>5.2202745999999998</v>
      </c>
      <c r="I39" s="128">
        <v>0</v>
      </c>
      <c r="J39" s="128">
        <v>4.3661582699999997</v>
      </c>
      <c r="K39" s="128">
        <v>0.85411632999999998</v>
      </c>
      <c r="L39" s="128">
        <v>2344.6170714499999</v>
      </c>
      <c r="M39" s="128">
        <v>1222.69731761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9">
        <v>41426</v>
      </c>
      <c r="B40" s="128">
        <v>2373.55056307</v>
      </c>
      <c r="C40" s="128">
        <v>13.576768960000001</v>
      </c>
      <c r="D40" s="128">
        <v>8.4158999600000008</v>
      </c>
      <c r="E40" s="128">
        <v>0</v>
      </c>
      <c r="F40" s="128">
        <v>6.4980034</v>
      </c>
      <c r="G40" s="128">
        <v>1.91789656</v>
      </c>
      <c r="H40" s="128">
        <v>5.1608689999999999</v>
      </c>
      <c r="I40" s="128">
        <v>0</v>
      </c>
      <c r="J40" s="128">
        <v>4.3661582699999997</v>
      </c>
      <c r="K40" s="128">
        <v>0.79471073000000003</v>
      </c>
      <c r="L40" s="128">
        <v>2359.9737941099997</v>
      </c>
      <c r="M40" s="128">
        <v>1224.87811575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9">
        <v>41456</v>
      </c>
      <c r="B41" s="128">
        <v>2390.0121821500002</v>
      </c>
      <c r="C41" s="128">
        <v>15.76300548</v>
      </c>
      <c r="D41" s="128">
        <v>10.65735842</v>
      </c>
      <c r="E41" s="128">
        <v>0</v>
      </c>
      <c r="F41" s="128">
        <v>8.7735485799999999</v>
      </c>
      <c r="G41" s="128">
        <v>1.8838098400000001</v>
      </c>
      <c r="H41" s="128">
        <v>5.1056470599999999</v>
      </c>
      <c r="I41" s="128">
        <v>0</v>
      </c>
      <c r="J41" s="128">
        <v>4.3661582699999997</v>
      </c>
      <c r="K41" s="128">
        <v>0.73948879000000001</v>
      </c>
      <c r="L41" s="128">
        <v>2374.24917667</v>
      </c>
      <c r="M41" s="128">
        <v>1258.3782189200001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9">
        <v>41487</v>
      </c>
      <c r="B42" s="128">
        <v>2422.14585687</v>
      </c>
      <c r="C42" s="128">
        <v>15.50251173</v>
      </c>
      <c r="D42" s="128">
        <v>10.45212364</v>
      </c>
      <c r="E42" s="128">
        <v>0</v>
      </c>
      <c r="F42" s="128">
        <v>8.6080107899999998</v>
      </c>
      <c r="G42" s="128">
        <v>1.8441128499999999</v>
      </c>
      <c r="H42" s="128">
        <v>5.0503880900000002</v>
      </c>
      <c r="I42" s="128">
        <v>0</v>
      </c>
      <c r="J42" s="128">
        <v>4.3661582699999997</v>
      </c>
      <c r="K42" s="128">
        <v>0.68422981999999999</v>
      </c>
      <c r="L42" s="128">
        <v>2406.6433451399998</v>
      </c>
      <c r="M42" s="128">
        <v>1333.95346264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9">
        <v>41518</v>
      </c>
      <c r="B43" s="128">
        <v>2458.68047355</v>
      </c>
      <c r="C43" s="128">
        <v>15.309076709999999</v>
      </c>
      <c r="D43" s="128">
        <v>10.320300140000001</v>
      </c>
      <c r="E43" s="128">
        <v>0</v>
      </c>
      <c r="F43" s="128">
        <v>8.5136480100000007</v>
      </c>
      <c r="G43" s="128">
        <v>1.80665213</v>
      </c>
      <c r="H43" s="128">
        <v>4.9887765699999997</v>
      </c>
      <c r="I43" s="128">
        <v>0</v>
      </c>
      <c r="J43" s="128">
        <v>4.3661582699999997</v>
      </c>
      <c r="K43" s="128">
        <v>0.62261829999999996</v>
      </c>
      <c r="L43" s="128">
        <v>2443.3713968399998</v>
      </c>
      <c r="M43" s="128">
        <v>1374.4877574499999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9">
        <v>41548</v>
      </c>
      <c r="B44" s="128">
        <v>2508.3753118300001</v>
      </c>
      <c r="C44" s="128">
        <v>15.11306415</v>
      </c>
      <c r="D44" s="128">
        <v>10.185639480000001</v>
      </c>
      <c r="E44" s="128">
        <v>0</v>
      </c>
      <c r="F44" s="128">
        <v>8.4151413300000009</v>
      </c>
      <c r="G44" s="128">
        <v>1.7704981500000001</v>
      </c>
      <c r="H44" s="128">
        <v>4.9274246699999997</v>
      </c>
      <c r="I44" s="128">
        <v>0</v>
      </c>
      <c r="J44" s="128">
        <v>4.3661582699999997</v>
      </c>
      <c r="K44" s="128">
        <v>0.56126640000000005</v>
      </c>
      <c r="L44" s="128">
        <v>2493.2622476800002</v>
      </c>
      <c r="M44" s="128">
        <v>1433.8111919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9">
        <v>41579</v>
      </c>
      <c r="B45" s="128">
        <v>2527.6101641199998</v>
      </c>
      <c r="C45" s="128">
        <v>13.64132526</v>
      </c>
      <c r="D45" s="128">
        <v>8.7773954799999991</v>
      </c>
      <c r="E45" s="128">
        <v>0</v>
      </c>
      <c r="F45" s="128">
        <v>7.0470449400000001</v>
      </c>
      <c r="G45" s="128">
        <v>1.7303505400000001</v>
      </c>
      <c r="H45" s="128">
        <v>4.8639297800000003</v>
      </c>
      <c r="I45" s="128">
        <v>0</v>
      </c>
      <c r="J45" s="128">
        <v>4.3661582699999997</v>
      </c>
      <c r="K45" s="128">
        <v>0.49777150999999997</v>
      </c>
      <c r="L45" s="128">
        <v>2513.9688388600002</v>
      </c>
      <c r="M45" s="128">
        <v>1419.7331668300001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9">
        <v>41609</v>
      </c>
      <c r="B46" s="128">
        <v>2478.23895133</v>
      </c>
      <c r="C46" s="128">
        <v>13.44795684</v>
      </c>
      <c r="D46" s="128">
        <v>8.63922992</v>
      </c>
      <c r="E46" s="128">
        <v>0</v>
      </c>
      <c r="F46" s="128">
        <v>6.94376192</v>
      </c>
      <c r="G46" s="128">
        <v>1.695468</v>
      </c>
      <c r="H46" s="128">
        <v>4.8087269199999998</v>
      </c>
      <c r="I46" s="128">
        <v>0</v>
      </c>
      <c r="J46" s="128">
        <v>4.3661582699999997</v>
      </c>
      <c r="K46" s="128">
        <v>0.44256865000000001</v>
      </c>
      <c r="L46" s="128">
        <v>2464.7909944900002</v>
      </c>
      <c r="M46" s="128">
        <v>1394.15602859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9">
        <v>41640</v>
      </c>
      <c r="B47" s="128">
        <v>2524.6233690399999</v>
      </c>
      <c r="C47" s="128">
        <v>13.23927597</v>
      </c>
      <c r="D47" s="128">
        <v>8.48578835</v>
      </c>
      <c r="E47" s="128">
        <v>0</v>
      </c>
      <c r="F47" s="128">
        <v>6.8084892200000002</v>
      </c>
      <c r="G47" s="128">
        <v>1.67729913</v>
      </c>
      <c r="H47" s="128">
        <v>4.7534876199999996</v>
      </c>
      <c r="I47" s="128">
        <v>0</v>
      </c>
      <c r="J47" s="128">
        <v>4.3661582699999997</v>
      </c>
      <c r="K47" s="128">
        <v>0.38732935000000002</v>
      </c>
      <c r="L47" s="128">
        <v>2511.3840930699998</v>
      </c>
      <c r="M47" s="128">
        <v>637.82460076999996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9">
        <v>41671</v>
      </c>
      <c r="B48" s="128">
        <v>2615.710466</v>
      </c>
      <c r="C48" s="128">
        <v>14.20314767</v>
      </c>
      <c r="D48" s="128">
        <v>8.3334636799999995</v>
      </c>
      <c r="E48" s="128">
        <v>0</v>
      </c>
      <c r="F48" s="128">
        <v>6.6852052100000003</v>
      </c>
      <c r="G48" s="128">
        <v>1.64825847</v>
      </c>
      <c r="H48" s="128">
        <v>5.8696839900000004</v>
      </c>
      <c r="I48" s="128">
        <v>0</v>
      </c>
      <c r="J48" s="128">
        <v>5.4549938999999998</v>
      </c>
      <c r="K48" s="128">
        <v>0.41469009000000001</v>
      </c>
      <c r="L48" s="128">
        <v>2601.5073183300001</v>
      </c>
      <c r="M48" s="128">
        <v>648.80310970000005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9">
        <v>41699</v>
      </c>
      <c r="B49" s="128">
        <v>2648.9861617800002</v>
      </c>
      <c r="C49" s="128">
        <v>12.78575418</v>
      </c>
      <c r="D49" s="128">
        <v>6.4223231199999997</v>
      </c>
      <c r="E49" s="128">
        <v>0</v>
      </c>
      <c r="F49" s="128">
        <v>4.7910185700000003</v>
      </c>
      <c r="G49" s="128">
        <v>1.6313045500000001</v>
      </c>
      <c r="H49" s="128">
        <v>6.3634310599999999</v>
      </c>
      <c r="I49" s="128">
        <v>0</v>
      </c>
      <c r="J49" s="128">
        <v>5.9839256000000001</v>
      </c>
      <c r="K49" s="128">
        <v>0.37950546000000002</v>
      </c>
      <c r="L49" s="128">
        <v>2636.2004075999998</v>
      </c>
      <c r="M49" s="128">
        <v>641.06457502000001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9">
        <v>41730</v>
      </c>
      <c r="B50" s="128">
        <v>2690.1387208800002</v>
      </c>
      <c r="C50" s="128">
        <v>12.81523879</v>
      </c>
      <c r="D50" s="128">
        <v>6.2714508499999999</v>
      </c>
      <c r="E50" s="128">
        <v>0</v>
      </c>
      <c r="F50" s="128">
        <v>4.6575963099999997</v>
      </c>
      <c r="G50" s="128">
        <v>1.6138545399999999</v>
      </c>
      <c r="H50" s="128">
        <v>6.5437879399999996</v>
      </c>
      <c r="I50" s="128">
        <v>0</v>
      </c>
      <c r="J50" s="128">
        <v>6.2280879699999998</v>
      </c>
      <c r="K50" s="128">
        <v>0.31569997</v>
      </c>
      <c r="L50" s="128">
        <v>2677.3234820899997</v>
      </c>
      <c r="M50" s="128">
        <v>663.03447993999998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9">
        <v>41760</v>
      </c>
      <c r="B51" s="128">
        <v>2687.8147312800002</v>
      </c>
      <c r="C51" s="128">
        <v>12.71955814</v>
      </c>
      <c r="D51" s="128">
        <v>6.0427220100000003</v>
      </c>
      <c r="E51" s="128">
        <v>0</v>
      </c>
      <c r="F51" s="128">
        <v>4.4943782099999998</v>
      </c>
      <c r="G51" s="128">
        <v>1.5483438</v>
      </c>
      <c r="H51" s="128">
        <v>6.6768361299999999</v>
      </c>
      <c r="I51" s="128">
        <v>0</v>
      </c>
      <c r="J51" s="128">
        <v>6.4320656200000004</v>
      </c>
      <c r="K51" s="128">
        <v>0.24477051</v>
      </c>
      <c r="L51" s="128">
        <v>2675.09517314</v>
      </c>
      <c r="M51" s="128">
        <v>663.75660502000005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9">
        <v>41791</v>
      </c>
      <c r="B52" s="128">
        <v>2602.8368424599998</v>
      </c>
      <c r="C52" s="128">
        <v>12.464200119999999</v>
      </c>
      <c r="D52" s="128">
        <v>5.8420100000000001</v>
      </c>
      <c r="E52" s="128">
        <v>0</v>
      </c>
      <c r="F52" s="128">
        <v>4.3312241399999998</v>
      </c>
      <c r="G52" s="128">
        <v>1.5107858599999999</v>
      </c>
      <c r="H52" s="128">
        <v>6.62219012</v>
      </c>
      <c r="I52" s="128">
        <v>0</v>
      </c>
      <c r="J52" s="128">
        <v>6.4584761500000001</v>
      </c>
      <c r="K52" s="128">
        <v>0.16371396999999999</v>
      </c>
      <c r="L52" s="128">
        <v>2590.3726423400003</v>
      </c>
      <c r="M52" s="128">
        <v>602.22698720999995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9">
        <v>41821</v>
      </c>
      <c r="B53" s="128">
        <v>2573.5632271899999</v>
      </c>
      <c r="C53" s="128">
        <v>12.25037</v>
      </c>
      <c r="D53" s="128">
        <v>5.6422755000000002</v>
      </c>
      <c r="E53" s="128">
        <v>0</v>
      </c>
      <c r="F53" s="128">
        <v>4.1677485599999997</v>
      </c>
      <c r="G53" s="128">
        <v>1.4745269400000001</v>
      </c>
      <c r="H53" s="128">
        <v>6.6080945</v>
      </c>
      <c r="I53" s="128">
        <v>0</v>
      </c>
      <c r="J53" s="128">
        <v>6.6080945</v>
      </c>
      <c r="K53" s="128">
        <v>0</v>
      </c>
      <c r="L53" s="128">
        <v>2561.3128571900002</v>
      </c>
      <c r="M53" s="128">
        <v>616.27551028000005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9">
        <v>41852</v>
      </c>
      <c r="B54" s="128">
        <v>2517.28788506</v>
      </c>
      <c r="C54" s="128">
        <v>4.07204123</v>
      </c>
      <c r="D54" s="128">
        <v>4.07204123</v>
      </c>
      <c r="E54" s="128">
        <v>0</v>
      </c>
      <c r="F54" s="128">
        <v>2.61472207</v>
      </c>
      <c r="G54" s="128">
        <v>1.4573191599999999</v>
      </c>
      <c r="H54" s="128">
        <v>0</v>
      </c>
      <c r="I54" s="128">
        <v>0</v>
      </c>
      <c r="J54" s="128">
        <v>0</v>
      </c>
      <c r="K54" s="128">
        <v>0</v>
      </c>
      <c r="L54" s="128">
        <v>2513.2158438299998</v>
      </c>
      <c r="M54" s="128">
        <v>664.87189642999999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9">
        <v>41883</v>
      </c>
      <c r="B55" s="128">
        <v>2512.9959393300001</v>
      </c>
      <c r="C55" s="128">
        <v>4.0552963000000002</v>
      </c>
      <c r="D55" s="128">
        <v>4.0552963000000002</v>
      </c>
      <c r="E55" s="128">
        <v>0</v>
      </c>
      <c r="F55" s="128">
        <v>2.6113005399999998</v>
      </c>
      <c r="G55" s="128">
        <v>1.44399576</v>
      </c>
      <c r="H55" s="128">
        <v>0</v>
      </c>
      <c r="I55" s="128">
        <v>0</v>
      </c>
      <c r="J55" s="128">
        <v>0</v>
      </c>
      <c r="K55" s="128">
        <v>0</v>
      </c>
      <c r="L55" s="128">
        <v>2508.94064303</v>
      </c>
      <c r="M55" s="128">
        <v>664.92549371999996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9">
        <v>41913</v>
      </c>
      <c r="B56" s="128">
        <v>2543.3925731300001</v>
      </c>
      <c r="C56" s="128">
        <v>4.0444903300000004</v>
      </c>
      <c r="D56" s="128">
        <v>4.0444903300000004</v>
      </c>
      <c r="E56" s="128">
        <v>0</v>
      </c>
      <c r="F56" s="128">
        <v>2.6079912900000002</v>
      </c>
      <c r="G56" s="128">
        <v>1.4364990399999999</v>
      </c>
      <c r="H56" s="128">
        <v>0</v>
      </c>
      <c r="I56" s="128">
        <v>0</v>
      </c>
      <c r="J56" s="128">
        <v>0</v>
      </c>
      <c r="K56" s="128">
        <v>0</v>
      </c>
      <c r="L56" s="128">
        <v>2539.3480827999997</v>
      </c>
      <c r="M56" s="128">
        <v>672.17914643999995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9">
        <v>41944</v>
      </c>
      <c r="B57" s="128">
        <v>2623.4196796599999</v>
      </c>
      <c r="C57" s="128">
        <v>4.0146328799999997</v>
      </c>
      <c r="D57" s="128">
        <v>4.0146328799999997</v>
      </c>
      <c r="E57" s="128">
        <v>0</v>
      </c>
      <c r="F57" s="128">
        <v>2.6046742799999998</v>
      </c>
      <c r="G57" s="128">
        <v>1.4099586</v>
      </c>
      <c r="H57" s="128">
        <v>0</v>
      </c>
      <c r="I57" s="128">
        <v>0</v>
      </c>
      <c r="J57" s="128">
        <v>0</v>
      </c>
      <c r="K57" s="128">
        <v>0</v>
      </c>
      <c r="L57" s="128">
        <v>2619.4050467799998</v>
      </c>
      <c r="M57" s="128">
        <v>623.39532751000002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9">
        <v>41974</v>
      </c>
      <c r="B58" s="128">
        <v>2562.7928472200001</v>
      </c>
      <c r="C58" s="128">
        <v>3.85124304</v>
      </c>
      <c r="D58" s="128">
        <v>3.85124304</v>
      </c>
      <c r="E58" s="128">
        <v>0</v>
      </c>
      <c r="F58" s="128">
        <v>2.60136864</v>
      </c>
      <c r="G58" s="128">
        <v>1.2498743999999999</v>
      </c>
      <c r="H58" s="128">
        <v>0</v>
      </c>
      <c r="I58" s="128">
        <v>0</v>
      </c>
      <c r="J58" s="128">
        <v>0</v>
      </c>
      <c r="K58" s="128">
        <v>0</v>
      </c>
      <c r="L58" s="128">
        <v>2558.94160418</v>
      </c>
      <c r="M58" s="128">
        <v>567.56931916999997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9">
        <v>42005</v>
      </c>
      <c r="B59" s="128">
        <v>1070.4915066200001</v>
      </c>
      <c r="C59" s="128">
        <v>1.3227213499999999</v>
      </c>
      <c r="D59" s="128">
        <v>1.3227213499999999</v>
      </c>
      <c r="E59" s="128">
        <v>0</v>
      </c>
      <c r="F59" s="128">
        <v>7.6455809999999999E-2</v>
      </c>
      <c r="G59" s="128">
        <v>1.24626554</v>
      </c>
      <c r="H59" s="128">
        <v>0</v>
      </c>
      <c r="I59" s="128">
        <v>0</v>
      </c>
      <c r="J59" s="128">
        <v>0</v>
      </c>
      <c r="K59" s="128">
        <v>0</v>
      </c>
      <c r="L59" s="128">
        <v>1069.1687852699999</v>
      </c>
      <c r="M59" s="128">
        <v>328.15295803999999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9">
        <v>42036</v>
      </c>
      <c r="B60" s="128">
        <v>1133.5086292599999</v>
      </c>
      <c r="C60" s="128">
        <v>1.31066653</v>
      </c>
      <c r="D60" s="128">
        <v>1.31066653</v>
      </c>
      <c r="E60" s="128">
        <v>0</v>
      </c>
      <c r="F60" s="128">
        <v>7.3139899999999994E-2</v>
      </c>
      <c r="G60" s="128">
        <v>1.2375266300000001</v>
      </c>
      <c r="H60" s="128">
        <v>0</v>
      </c>
      <c r="I60" s="128">
        <v>0</v>
      </c>
      <c r="J60" s="128">
        <v>0</v>
      </c>
      <c r="K60" s="128">
        <v>0</v>
      </c>
      <c r="L60" s="128">
        <v>1132.19796273</v>
      </c>
      <c r="M60" s="128">
        <v>338.57290776999997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9">
        <v>42064</v>
      </c>
      <c r="B61" s="128">
        <v>1105.57793821</v>
      </c>
      <c r="C61" s="128">
        <v>1.30658213</v>
      </c>
      <c r="D61" s="128">
        <v>1.30658213</v>
      </c>
      <c r="E61" s="128">
        <v>0</v>
      </c>
      <c r="F61" s="128">
        <v>6.9781140000000005E-2</v>
      </c>
      <c r="G61" s="128">
        <v>1.2368009900000001</v>
      </c>
      <c r="H61" s="128">
        <v>0</v>
      </c>
      <c r="I61" s="128">
        <v>0</v>
      </c>
      <c r="J61" s="128">
        <v>0</v>
      </c>
      <c r="K61" s="128">
        <v>0</v>
      </c>
      <c r="L61" s="128">
        <v>1104.2713560799998</v>
      </c>
      <c r="M61" s="128">
        <v>301.44220374999998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9">
        <v>42095</v>
      </c>
      <c r="B62" s="128">
        <v>1074.1677745899999</v>
      </c>
      <c r="C62" s="128">
        <v>1.2996804500000001</v>
      </c>
      <c r="D62" s="128">
        <v>1.2996804500000001</v>
      </c>
      <c r="E62" s="128">
        <v>0</v>
      </c>
      <c r="F62" s="128">
        <v>6.6467620000000005E-2</v>
      </c>
      <c r="G62" s="128">
        <v>1.23321283</v>
      </c>
      <c r="H62" s="128">
        <v>0</v>
      </c>
      <c r="I62" s="128">
        <v>0</v>
      </c>
      <c r="J62" s="128">
        <v>0</v>
      </c>
      <c r="K62" s="128">
        <v>0</v>
      </c>
      <c r="L62" s="128">
        <v>1072.86809414</v>
      </c>
      <c r="M62" s="128">
        <v>298.74441822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9">
        <v>42125</v>
      </c>
      <c r="B63" s="128">
        <v>1042.68172065</v>
      </c>
      <c r="C63" s="128">
        <v>1.30626395</v>
      </c>
      <c r="D63" s="128">
        <v>1.30626395</v>
      </c>
      <c r="E63" s="128">
        <v>0</v>
      </c>
      <c r="F63" s="128">
        <v>6.3232860000000002E-2</v>
      </c>
      <c r="G63" s="128">
        <v>1.2430310899999999</v>
      </c>
      <c r="H63" s="128">
        <v>0</v>
      </c>
      <c r="I63" s="128">
        <v>0</v>
      </c>
      <c r="J63" s="128">
        <v>0</v>
      </c>
      <c r="K63" s="128">
        <v>0</v>
      </c>
      <c r="L63" s="128">
        <v>1041.3754567000001</v>
      </c>
      <c r="M63" s="128">
        <v>294.60152796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9">
        <v>42156</v>
      </c>
      <c r="B64" s="128">
        <v>1037.7823575800001</v>
      </c>
      <c r="C64" s="128">
        <v>1.29232167</v>
      </c>
      <c r="D64" s="128">
        <v>1.29232167</v>
      </c>
      <c r="E64" s="128">
        <v>0</v>
      </c>
      <c r="F64" s="128">
        <v>5.9952690000000003E-2</v>
      </c>
      <c r="G64" s="128">
        <v>1.2323689799999999</v>
      </c>
      <c r="H64" s="128">
        <v>0</v>
      </c>
      <c r="I64" s="128">
        <v>0</v>
      </c>
      <c r="J64" s="128">
        <v>0</v>
      </c>
      <c r="K64" s="128">
        <v>0</v>
      </c>
      <c r="L64" s="128">
        <v>1036.49003591</v>
      </c>
      <c r="M64" s="128">
        <v>275.55775684000002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9">
        <v>42186</v>
      </c>
      <c r="B65" s="128">
        <v>1005.38063439</v>
      </c>
      <c r="C65" s="128">
        <v>1.26082329</v>
      </c>
      <c r="D65" s="128">
        <v>1.26082329</v>
      </c>
      <c r="E65" s="128">
        <v>0</v>
      </c>
      <c r="F65" s="128">
        <v>5.6528109999999999E-2</v>
      </c>
      <c r="G65" s="128">
        <v>1.2042951799999999</v>
      </c>
      <c r="H65" s="128">
        <v>0</v>
      </c>
      <c r="I65" s="128">
        <v>0</v>
      </c>
      <c r="J65" s="128">
        <v>0</v>
      </c>
      <c r="K65" s="128">
        <v>0</v>
      </c>
      <c r="L65" s="128">
        <v>1004.1198111</v>
      </c>
      <c r="M65" s="128">
        <v>277.66627972999999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9">
        <v>42217</v>
      </c>
      <c r="B66" s="128">
        <v>1037.0334881799999</v>
      </c>
      <c r="C66" s="128">
        <v>1.2646780099999999</v>
      </c>
      <c r="D66" s="128">
        <v>1.2646780099999999</v>
      </c>
      <c r="E66" s="128">
        <v>0</v>
      </c>
      <c r="F66" s="128">
        <v>5.3283219999999999E-2</v>
      </c>
      <c r="G66" s="128">
        <v>1.2113947899999999</v>
      </c>
      <c r="H66" s="128">
        <v>0</v>
      </c>
      <c r="I66" s="128">
        <v>0</v>
      </c>
      <c r="J66" s="128">
        <v>0</v>
      </c>
      <c r="K66" s="128">
        <v>0</v>
      </c>
      <c r="L66" s="128">
        <v>1035.7688101700001</v>
      </c>
      <c r="M66" s="128">
        <v>284.04150996999999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9">
        <v>42248</v>
      </c>
      <c r="B67" s="128">
        <v>1074.55451606</v>
      </c>
      <c r="C67" s="128">
        <v>1.2642819300000001</v>
      </c>
      <c r="D67" s="128">
        <v>1.2642819300000001</v>
      </c>
      <c r="E67" s="128">
        <v>0</v>
      </c>
      <c r="F67" s="128">
        <v>4.9894729999999998E-2</v>
      </c>
      <c r="G67" s="128">
        <v>1.2143872</v>
      </c>
      <c r="H67" s="128">
        <v>0</v>
      </c>
      <c r="I67" s="128">
        <v>0</v>
      </c>
      <c r="J67" s="128">
        <v>0</v>
      </c>
      <c r="K67" s="128">
        <v>0</v>
      </c>
      <c r="L67" s="128">
        <v>1073.29023413</v>
      </c>
      <c r="M67" s="128">
        <v>317.18538303000003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9">
        <v>42278</v>
      </c>
      <c r="B68" s="128">
        <v>957.27703042999997</v>
      </c>
      <c r="C68" s="128">
        <v>1.2663568700000001</v>
      </c>
      <c r="D68" s="128">
        <v>1.2663568700000001</v>
      </c>
      <c r="E68" s="128">
        <v>0</v>
      </c>
      <c r="F68" s="128">
        <v>4.6605029999999999E-2</v>
      </c>
      <c r="G68" s="128">
        <v>1.21975184</v>
      </c>
      <c r="H68" s="128">
        <v>0</v>
      </c>
      <c r="I68" s="128">
        <v>0</v>
      </c>
      <c r="J68" s="128">
        <v>0</v>
      </c>
      <c r="K68" s="128">
        <v>0</v>
      </c>
      <c r="L68" s="128">
        <v>956.01067355999999</v>
      </c>
      <c r="M68" s="128">
        <v>292.75577390000001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9">
        <v>42309</v>
      </c>
      <c r="B69" s="128">
        <v>946.93921975000001</v>
      </c>
      <c r="C69" s="128">
        <v>1.26796533</v>
      </c>
      <c r="D69" s="128">
        <v>1.26796533</v>
      </c>
      <c r="E69" s="128">
        <v>0</v>
      </c>
      <c r="F69" s="128">
        <v>4.3314539999999999E-2</v>
      </c>
      <c r="G69" s="128">
        <v>1.2246507900000001</v>
      </c>
      <c r="H69" s="128">
        <v>0</v>
      </c>
      <c r="I69" s="128">
        <v>0</v>
      </c>
      <c r="J69" s="128">
        <v>0</v>
      </c>
      <c r="K69" s="128">
        <v>0</v>
      </c>
      <c r="L69" s="128">
        <v>945.67125441999997</v>
      </c>
      <c r="M69" s="128">
        <v>417.42827749999998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9">
        <v>42339</v>
      </c>
      <c r="B70" s="128">
        <v>958.34492650000004</v>
      </c>
      <c r="C70" s="128">
        <v>3.0757315799999998</v>
      </c>
      <c r="D70" s="128">
        <v>3.0757315799999998</v>
      </c>
      <c r="E70" s="128">
        <v>1.8017540400000001</v>
      </c>
      <c r="F70" s="128">
        <v>3.9933940000000001E-2</v>
      </c>
      <c r="G70" s="128">
        <v>1.2340435999999999</v>
      </c>
      <c r="H70" s="128">
        <v>0</v>
      </c>
      <c r="I70" s="128">
        <v>0</v>
      </c>
      <c r="J70" s="128">
        <v>0</v>
      </c>
      <c r="K70" s="128">
        <v>0</v>
      </c>
      <c r="L70" s="128">
        <v>955.2691949199999</v>
      </c>
      <c r="M70" s="128">
        <v>466.15839419000002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9">
        <v>42370</v>
      </c>
      <c r="B71" s="128">
        <v>938.19179957999995</v>
      </c>
      <c r="C71" s="128">
        <v>3.1134057899999998</v>
      </c>
      <c r="D71" s="128">
        <v>3.1134057899999998</v>
      </c>
      <c r="E71" s="128">
        <v>1.83347467</v>
      </c>
      <c r="F71" s="128">
        <v>3.6661289999999999E-2</v>
      </c>
      <c r="G71" s="128">
        <v>1.24326983</v>
      </c>
      <c r="H71" s="128">
        <v>0</v>
      </c>
      <c r="I71" s="128">
        <v>0</v>
      </c>
      <c r="J71" s="128">
        <v>0</v>
      </c>
      <c r="K71" s="128">
        <v>0</v>
      </c>
      <c r="L71" s="128">
        <v>935.07839379000006</v>
      </c>
      <c r="M71" s="128">
        <v>403.55547702000001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9">
        <v>42401</v>
      </c>
      <c r="B72" s="128">
        <v>956.95799483999997</v>
      </c>
      <c r="C72" s="128">
        <v>3.09870314</v>
      </c>
      <c r="D72" s="128">
        <v>3.09870314</v>
      </c>
      <c r="E72" s="128">
        <v>1.83449792</v>
      </c>
      <c r="F72" s="128">
        <v>3.3333380000000003E-2</v>
      </c>
      <c r="G72" s="128">
        <v>1.2308718400000001</v>
      </c>
      <c r="H72" s="128">
        <v>0</v>
      </c>
      <c r="I72" s="128">
        <v>0</v>
      </c>
      <c r="J72" s="128">
        <v>0</v>
      </c>
      <c r="K72" s="128">
        <v>0</v>
      </c>
      <c r="L72" s="128">
        <v>953.85929169999997</v>
      </c>
      <c r="M72" s="128">
        <v>394.73672190000002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9">
        <v>42430</v>
      </c>
      <c r="B73" s="128">
        <v>993.44667314000003</v>
      </c>
      <c r="C73" s="128">
        <v>3.09181646</v>
      </c>
      <c r="D73" s="128">
        <v>3.09181646</v>
      </c>
      <c r="E73" s="128">
        <v>1.83449792</v>
      </c>
      <c r="F73" s="128">
        <v>2.996979E-2</v>
      </c>
      <c r="G73" s="128">
        <v>1.22734875</v>
      </c>
      <c r="H73" s="128">
        <v>0</v>
      </c>
      <c r="I73" s="128">
        <v>0</v>
      </c>
      <c r="J73" s="128">
        <v>0</v>
      </c>
      <c r="K73" s="128">
        <v>0</v>
      </c>
      <c r="L73" s="128">
        <v>990.3548566799999</v>
      </c>
      <c r="M73" s="128">
        <v>463.17374713999999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9">
        <v>42461</v>
      </c>
      <c r="B74" s="128">
        <v>1005.40222998</v>
      </c>
      <c r="C74" s="128">
        <v>3.3750903299999999</v>
      </c>
      <c r="D74" s="128">
        <v>3.3750903299999999</v>
      </c>
      <c r="E74" s="128">
        <v>1.83449792</v>
      </c>
      <c r="F74" s="128">
        <v>0.32348317999999998</v>
      </c>
      <c r="G74" s="128">
        <v>1.2171092299999999</v>
      </c>
      <c r="H74" s="128">
        <v>0</v>
      </c>
      <c r="I74" s="128">
        <v>0</v>
      </c>
      <c r="J74" s="128">
        <v>0</v>
      </c>
      <c r="K74" s="128">
        <v>0</v>
      </c>
      <c r="L74" s="128">
        <v>1002.02713965</v>
      </c>
      <c r="M74" s="128">
        <v>453.26214326000002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9">
        <v>42491</v>
      </c>
      <c r="B75" s="128">
        <v>1097.5190925500001</v>
      </c>
      <c r="C75" s="128">
        <v>3.3619731599999998</v>
      </c>
      <c r="D75" s="128">
        <v>3.3619731599999998</v>
      </c>
      <c r="E75" s="128">
        <v>1.83449792</v>
      </c>
      <c r="F75" s="128">
        <v>0.32026521000000002</v>
      </c>
      <c r="G75" s="128">
        <v>1.2072100299999999</v>
      </c>
      <c r="H75" s="128">
        <v>0</v>
      </c>
      <c r="I75" s="128">
        <v>0</v>
      </c>
      <c r="J75" s="128">
        <v>0</v>
      </c>
      <c r="K75" s="128">
        <v>0</v>
      </c>
      <c r="L75" s="128">
        <v>1094.1571193899999</v>
      </c>
      <c r="M75" s="128">
        <v>502.57913387999997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9">
        <v>42522</v>
      </c>
      <c r="B76" s="128">
        <v>1131.2648966199999</v>
      </c>
      <c r="C76" s="128">
        <v>3.3540364199999999</v>
      </c>
      <c r="D76" s="128">
        <v>3.3540364199999999</v>
      </c>
      <c r="E76" s="128">
        <v>1.83449792</v>
      </c>
      <c r="F76" s="128">
        <v>0.31705840000000002</v>
      </c>
      <c r="G76" s="128">
        <v>1.2024801000000001</v>
      </c>
      <c r="H76" s="128">
        <v>0</v>
      </c>
      <c r="I76" s="128">
        <v>0</v>
      </c>
      <c r="J76" s="128">
        <v>0</v>
      </c>
      <c r="K76" s="128">
        <v>0</v>
      </c>
      <c r="L76" s="128">
        <v>1127.9108601999999</v>
      </c>
      <c r="M76" s="128">
        <v>504.55898975999997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9">
        <v>42552</v>
      </c>
      <c r="B77" s="128">
        <v>1224.0006435499999</v>
      </c>
      <c r="C77" s="128">
        <v>2.1859995400000001</v>
      </c>
      <c r="D77" s="128">
        <v>2.1859995400000001</v>
      </c>
      <c r="E77" s="128">
        <v>1.7905438899999999</v>
      </c>
      <c r="F77" s="128">
        <v>0.3138743200000001</v>
      </c>
      <c r="G77" s="128">
        <v>8.1581329999999994E-2</v>
      </c>
      <c r="H77" s="128">
        <v>0</v>
      </c>
      <c r="I77" s="128">
        <v>0</v>
      </c>
      <c r="J77" s="128">
        <v>0</v>
      </c>
      <c r="K77" s="128">
        <v>0</v>
      </c>
      <c r="L77" s="128">
        <v>1221.8146440100002</v>
      </c>
      <c r="M77" s="128">
        <v>564.14145428999996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9">
        <v>42583</v>
      </c>
      <c r="B78" s="128">
        <v>1337.5257778</v>
      </c>
      <c r="C78" s="128">
        <v>2.1796436400000001</v>
      </c>
      <c r="D78" s="128">
        <v>2.1796436400000001</v>
      </c>
      <c r="E78" s="128">
        <v>1.7905438899999999</v>
      </c>
      <c r="F78" s="128">
        <v>0.31065518000000009</v>
      </c>
      <c r="G78" s="128">
        <v>7.8444569999999991E-2</v>
      </c>
      <c r="H78" s="128">
        <v>0</v>
      </c>
      <c r="I78" s="128">
        <v>0</v>
      </c>
      <c r="J78" s="128">
        <v>0</v>
      </c>
      <c r="K78" s="128">
        <v>0</v>
      </c>
      <c r="L78" s="128">
        <v>1335.3461341600009</v>
      </c>
      <c r="M78" s="128">
        <v>600.34028005999994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9">
        <v>42614</v>
      </c>
      <c r="B79" s="128">
        <v>1341.2724078199999</v>
      </c>
      <c r="C79" s="128">
        <v>1.9457632499999999</v>
      </c>
      <c r="D79" s="128">
        <v>1.9457632499999999</v>
      </c>
      <c r="E79" s="128">
        <v>0</v>
      </c>
      <c r="F79" s="128">
        <v>0.30745061000000001</v>
      </c>
      <c r="G79" s="128">
        <v>1.6383126400000001</v>
      </c>
      <c r="H79" s="128">
        <v>0</v>
      </c>
      <c r="I79" s="128">
        <v>0</v>
      </c>
      <c r="J79" s="128">
        <v>0</v>
      </c>
      <c r="K79" s="128">
        <v>0</v>
      </c>
      <c r="L79" s="128">
        <v>1339.3266445699999</v>
      </c>
      <c r="M79" s="128">
        <v>610.47071418000007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9">
        <v>42644</v>
      </c>
      <c r="B80" s="128">
        <v>1352.44288704</v>
      </c>
      <c r="C80" s="128">
        <v>1.9245839600000001</v>
      </c>
      <c r="D80" s="128">
        <v>1.9245839600000001</v>
      </c>
      <c r="E80" s="128">
        <v>0</v>
      </c>
      <c r="F80" s="128">
        <v>0.29453286000000001</v>
      </c>
      <c r="G80" s="128">
        <v>1.6300511</v>
      </c>
      <c r="H80" s="128">
        <v>0</v>
      </c>
      <c r="I80" s="128">
        <v>0</v>
      </c>
      <c r="J80" s="128">
        <v>0</v>
      </c>
      <c r="K80" s="128">
        <v>0</v>
      </c>
      <c r="L80" s="128">
        <v>1350.5183030800001</v>
      </c>
      <c r="M80" s="128">
        <v>631.64320076000001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9">
        <v>42675</v>
      </c>
      <c r="B81" s="128">
        <v>1396.2693004499999</v>
      </c>
      <c r="C81" s="128">
        <v>1.88417495</v>
      </c>
      <c r="D81" s="128">
        <v>1.88417495</v>
      </c>
      <c r="E81" s="128">
        <v>0</v>
      </c>
      <c r="F81" s="128">
        <v>0.27131989000000001</v>
      </c>
      <c r="G81" s="128">
        <v>1.61285506</v>
      </c>
      <c r="H81" s="128">
        <v>0</v>
      </c>
      <c r="I81" s="128">
        <v>0</v>
      </c>
      <c r="J81" s="128">
        <v>0</v>
      </c>
      <c r="K81" s="128">
        <v>0</v>
      </c>
      <c r="L81" s="128">
        <v>1394.3851255</v>
      </c>
      <c r="M81" s="128">
        <v>501.35653395999998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9">
        <v>42705</v>
      </c>
      <c r="B82" s="128">
        <v>1389.6519645400001</v>
      </c>
      <c r="C82" s="128">
        <v>1.8656245499999999</v>
      </c>
      <c r="D82" s="128">
        <v>1.8656245499999999</v>
      </c>
      <c r="E82" s="128">
        <v>0</v>
      </c>
      <c r="F82" s="128">
        <v>0.2681019</v>
      </c>
      <c r="G82" s="128">
        <v>1.5975226499999999</v>
      </c>
      <c r="H82" s="128">
        <v>0</v>
      </c>
      <c r="I82" s="128">
        <v>0</v>
      </c>
      <c r="J82" s="128">
        <v>0</v>
      </c>
      <c r="K82" s="128">
        <v>0</v>
      </c>
      <c r="L82" s="128">
        <v>1387.78633999</v>
      </c>
      <c r="M82" s="128">
        <v>528.40939922999996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9">
        <v>42736</v>
      </c>
      <c r="B83" s="128">
        <v>1394.42213522</v>
      </c>
      <c r="C83" s="128">
        <v>1.8396721</v>
      </c>
      <c r="D83" s="128">
        <v>1.8396721</v>
      </c>
      <c r="E83" s="128">
        <v>0</v>
      </c>
      <c r="F83" s="128">
        <v>0.25826723000000001</v>
      </c>
      <c r="G83" s="128">
        <v>1.5814048700000001</v>
      </c>
      <c r="H83" s="128">
        <v>0</v>
      </c>
      <c r="I83" s="128">
        <v>0</v>
      </c>
      <c r="J83" s="128">
        <v>0</v>
      </c>
      <c r="K83" s="128">
        <v>0</v>
      </c>
      <c r="L83" s="128">
        <v>1392.5824631200001</v>
      </c>
      <c r="M83" s="128">
        <v>685.39685505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9">
        <v>42767</v>
      </c>
      <c r="B84" s="128">
        <v>1362.2947642700001</v>
      </c>
      <c r="C84" s="128">
        <v>1.8107036700000001</v>
      </c>
      <c r="D84" s="128">
        <v>1.8107036700000001</v>
      </c>
      <c r="E84" s="128">
        <v>0</v>
      </c>
      <c r="F84" s="128">
        <v>0.24837218</v>
      </c>
      <c r="G84" s="128">
        <v>1.56233149</v>
      </c>
      <c r="H84" s="128">
        <v>0</v>
      </c>
      <c r="I84" s="128">
        <v>0</v>
      </c>
      <c r="J84" s="128">
        <v>0</v>
      </c>
      <c r="K84" s="128">
        <v>0</v>
      </c>
      <c r="L84" s="128">
        <v>1360.4840606</v>
      </c>
      <c r="M84" s="128">
        <v>710.38355964000004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9">
        <v>42795</v>
      </c>
      <c r="B85" s="128">
        <v>1444.73358947</v>
      </c>
      <c r="C85" s="128">
        <v>1.7874433599999999</v>
      </c>
      <c r="D85" s="128">
        <v>1.7874433599999999</v>
      </c>
      <c r="E85" s="128">
        <v>0</v>
      </c>
      <c r="F85" s="128">
        <v>0.23848828</v>
      </c>
      <c r="G85" s="128">
        <v>1.54895508</v>
      </c>
      <c r="H85" s="128">
        <v>0</v>
      </c>
      <c r="I85" s="128">
        <v>0</v>
      </c>
      <c r="J85" s="128">
        <v>0</v>
      </c>
      <c r="K85" s="128">
        <v>0</v>
      </c>
      <c r="L85" s="128">
        <v>1442.9461461100002</v>
      </c>
      <c r="M85" s="128">
        <v>578.60857853000005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9">
        <v>42826</v>
      </c>
      <c r="B86" s="128">
        <v>1516.1908808000001</v>
      </c>
      <c r="C86" s="128">
        <v>1.76037624</v>
      </c>
      <c r="D86" s="128">
        <v>1.76037624</v>
      </c>
      <c r="E86" s="128">
        <v>0</v>
      </c>
      <c r="F86" s="128">
        <v>0.22858418999999999</v>
      </c>
      <c r="G86" s="128">
        <v>1.53179205</v>
      </c>
      <c r="H86" s="128">
        <v>0</v>
      </c>
      <c r="I86" s="128">
        <v>0</v>
      </c>
      <c r="J86" s="128">
        <v>0</v>
      </c>
      <c r="K86" s="128">
        <v>0</v>
      </c>
      <c r="L86" s="128">
        <v>1514.4305045599999</v>
      </c>
      <c r="M86" s="128">
        <v>596.38697083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9">
        <v>42856</v>
      </c>
      <c r="B87" s="128">
        <v>1590.93855046</v>
      </c>
      <c r="C87" s="128">
        <v>1.7352139099999999</v>
      </c>
      <c r="D87" s="128">
        <v>1.7352139099999999</v>
      </c>
      <c r="E87" s="128">
        <v>0</v>
      </c>
      <c r="F87" s="128">
        <v>0.21869493000000001</v>
      </c>
      <c r="G87" s="128">
        <v>1.5165189800000001</v>
      </c>
      <c r="H87" s="128">
        <v>0</v>
      </c>
      <c r="I87" s="128">
        <v>0</v>
      </c>
      <c r="J87" s="128">
        <v>0</v>
      </c>
      <c r="K87" s="128">
        <v>0</v>
      </c>
      <c r="L87" s="128">
        <v>1589.2033365500001</v>
      </c>
      <c r="M87" s="128">
        <v>555.73663169999998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9">
        <v>42887</v>
      </c>
      <c r="B88" s="128">
        <v>1639.9063482700001</v>
      </c>
      <c r="C88" s="128">
        <v>1.7076804299999999</v>
      </c>
      <c r="D88" s="128">
        <v>1.7076804299999999</v>
      </c>
      <c r="E88" s="128">
        <v>0</v>
      </c>
      <c r="F88" s="128">
        <v>0.20881079999999999</v>
      </c>
      <c r="G88" s="128">
        <v>1.49886963</v>
      </c>
      <c r="H88" s="128">
        <v>0</v>
      </c>
      <c r="I88" s="128">
        <v>0</v>
      </c>
      <c r="J88" s="128">
        <v>0</v>
      </c>
      <c r="K88" s="128">
        <v>0</v>
      </c>
      <c r="L88" s="128">
        <v>1638.1986678400001</v>
      </c>
      <c r="M88" s="128">
        <v>569.71318800999995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9">
        <v>42917</v>
      </c>
      <c r="B89" s="128">
        <v>1762.2929062200001</v>
      </c>
      <c r="C89" s="128">
        <v>1.6830263000000001</v>
      </c>
      <c r="D89" s="128">
        <v>1.6830263000000001</v>
      </c>
      <c r="E89" s="128">
        <v>0</v>
      </c>
      <c r="F89" s="128">
        <v>0.19891347000000001</v>
      </c>
      <c r="G89" s="128">
        <v>1.4841128299999999</v>
      </c>
      <c r="H89" s="128">
        <v>0</v>
      </c>
      <c r="I89" s="128">
        <v>0</v>
      </c>
      <c r="J89" s="128">
        <v>0</v>
      </c>
      <c r="K89" s="128">
        <v>0</v>
      </c>
      <c r="L89" s="128">
        <v>1760.6098799199999</v>
      </c>
      <c r="M89" s="128">
        <v>593.78051243000004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9">
        <v>42948</v>
      </c>
      <c r="B90" s="128">
        <v>1786.32407483</v>
      </c>
      <c r="C90" s="128">
        <v>1.65626903</v>
      </c>
      <c r="D90" s="128">
        <v>1.65626903</v>
      </c>
      <c r="E90" s="128">
        <v>0</v>
      </c>
      <c r="F90" s="128">
        <v>0.18900539</v>
      </c>
      <c r="G90" s="128">
        <v>1.4672636400000001</v>
      </c>
      <c r="H90" s="128">
        <v>0</v>
      </c>
      <c r="I90" s="128">
        <v>0</v>
      </c>
      <c r="J90" s="128">
        <v>0</v>
      </c>
      <c r="K90" s="128">
        <v>0</v>
      </c>
      <c r="L90" s="128">
        <v>1784.6678058</v>
      </c>
      <c r="M90" s="128">
        <v>614.06854138000006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9">
        <v>42979</v>
      </c>
      <c r="B91" s="128">
        <v>1825.67480935</v>
      </c>
      <c r="C91" s="128">
        <v>1.6293964599999999</v>
      </c>
      <c r="D91" s="128">
        <v>1.6293964599999999</v>
      </c>
      <c r="E91" s="128">
        <v>0</v>
      </c>
      <c r="F91" s="128">
        <v>0.17910613</v>
      </c>
      <c r="G91" s="128">
        <v>1.4502903300000001</v>
      </c>
      <c r="H91" s="128">
        <v>0</v>
      </c>
      <c r="I91" s="128">
        <v>0</v>
      </c>
      <c r="J91" s="128">
        <v>0</v>
      </c>
      <c r="K91" s="128">
        <v>0</v>
      </c>
      <c r="L91" s="128">
        <v>1824.0454128900001</v>
      </c>
      <c r="M91" s="128">
        <v>575.45067590999997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9">
        <v>43009</v>
      </c>
      <c r="B92" s="128">
        <v>1828.6479857100001</v>
      </c>
      <c r="C92" s="128">
        <v>1.6042647800000001</v>
      </c>
      <c r="D92" s="128">
        <v>1.6042647800000001</v>
      </c>
      <c r="E92" s="128">
        <v>0</v>
      </c>
      <c r="F92" s="128">
        <v>0.16919629999999999</v>
      </c>
      <c r="G92" s="128">
        <v>1.43506848</v>
      </c>
      <c r="H92" s="128">
        <v>0</v>
      </c>
      <c r="I92" s="128">
        <v>0</v>
      </c>
      <c r="J92" s="128">
        <v>0</v>
      </c>
      <c r="K92" s="128">
        <v>0</v>
      </c>
      <c r="L92" s="128">
        <v>1827.0437209300001</v>
      </c>
      <c r="M92" s="128">
        <v>553.88158621000002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9">
        <v>43040</v>
      </c>
      <c r="B93" s="128">
        <v>1922.3379328999999</v>
      </c>
      <c r="C93" s="128">
        <v>1.5767239900000001</v>
      </c>
      <c r="D93" s="128">
        <v>1.5767239900000001</v>
      </c>
      <c r="E93" s="128">
        <v>0</v>
      </c>
      <c r="F93" s="128">
        <v>0.15928038</v>
      </c>
      <c r="G93" s="128">
        <v>1.4174436100000001</v>
      </c>
      <c r="H93" s="128">
        <v>0</v>
      </c>
      <c r="I93" s="128">
        <v>0</v>
      </c>
      <c r="J93" s="128">
        <v>0</v>
      </c>
      <c r="K93" s="128">
        <v>0</v>
      </c>
      <c r="L93" s="128">
        <v>1920.7612089099998</v>
      </c>
      <c r="M93" s="128">
        <v>577.36663869999995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9">
        <v>43070</v>
      </c>
      <c r="B94" s="128">
        <v>1981.23409745</v>
      </c>
      <c r="C94" s="128">
        <v>1.5473684299999999</v>
      </c>
      <c r="D94" s="128">
        <v>1.5473684299999999</v>
      </c>
      <c r="E94" s="128">
        <v>0</v>
      </c>
      <c r="F94" s="128">
        <v>0.14934463000000001</v>
      </c>
      <c r="G94" s="128">
        <v>1.3980238</v>
      </c>
      <c r="H94" s="128">
        <v>0</v>
      </c>
      <c r="I94" s="128">
        <v>0</v>
      </c>
      <c r="J94" s="128">
        <v>0</v>
      </c>
      <c r="K94" s="128">
        <v>0</v>
      </c>
      <c r="L94" s="128">
        <v>1979.6867290199998</v>
      </c>
      <c r="M94" s="128">
        <v>558.02935558000001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9">
        <v>43101</v>
      </c>
      <c r="B95" s="128">
        <v>1989.4010148</v>
      </c>
      <c r="C95" s="128">
        <v>29.256813350000002</v>
      </c>
      <c r="D95" s="128">
        <v>29.256813350000002</v>
      </c>
      <c r="E95" s="128">
        <v>0</v>
      </c>
      <c r="F95" s="128">
        <v>27.862290170000001</v>
      </c>
      <c r="G95" s="128">
        <v>1.3945231800000002</v>
      </c>
      <c r="H95" s="128">
        <v>0</v>
      </c>
      <c r="I95" s="128">
        <v>0</v>
      </c>
      <c r="J95" s="128">
        <v>0</v>
      </c>
      <c r="K95" s="128">
        <v>0</v>
      </c>
      <c r="L95" s="128">
        <v>1960.1442014500001</v>
      </c>
      <c r="M95" s="128">
        <v>530.05921028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9">
        <v>43132</v>
      </c>
      <c r="B96" s="128">
        <v>2013.29572856</v>
      </c>
      <c r="C96" s="128">
        <v>28.333058909999998</v>
      </c>
      <c r="D96" s="128">
        <v>28.333058909999998</v>
      </c>
      <c r="E96" s="128" t="s">
        <v>267</v>
      </c>
      <c r="F96" s="128">
        <v>26.969321019999999</v>
      </c>
      <c r="G96" s="128">
        <v>1.3637378900000001</v>
      </c>
      <c r="H96" s="128" t="s">
        <v>267</v>
      </c>
      <c r="I96" s="128" t="s">
        <v>267</v>
      </c>
      <c r="J96" s="128" t="s">
        <v>267</v>
      </c>
      <c r="K96" s="128" t="s">
        <v>267</v>
      </c>
      <c r="L96" s="128">
        <v>1984.96266965</v>
      </c>
      <c r="M96" s="128">
        <v>545.07113966999998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9">
        <v>43160</v>
      </c>
      <c r="B97" s="128">
        <v>2084.5990978999998</v>
      </c>
      <c r="C97" s="128">
        <v>24.743661939999999</v>
      </c>
      <c r="D97" s="128">
        <v>24.743661939999999</v>
      </c>
      <c r="E97" s="128" t="s">
        <v>267</v>
      </c>
      <c r="F97" s="128">
        <v>23.394020749999999</v>
      </c>
      <c r="G97" s="128">
        <v>1.34964119</v>
      </c>
      <c r="H97" s="128" t="s">
        <v>267</v>
      </c>
      <c r="I97" s="128" t="s">
        <v>267</v>
      </c>
      <c r="J97" s="128" t="s">
        <v>267</v>
      </c>
      <c r="K97" s="128" t="s">
        <v>267</v>
      </c>
      <c r="L97" s="128">
        <v>2059.8554359600002</v>
      </c>
      <c r="M97" s="128">
        <v>533.36832713000001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9">
        <v>43191</v>
      </c>
      <c r="B98" s="128">
        <v>2150.4788990699999</v>
      </c>
      <c r="C98" s="128">
        <v>24.904844269999998</v>
      </c>
      <c r="D98" s="128">
        <v>24.904844269999998</v>
      </c>
      <c r="E98" s="128" t="s">
        <v>267</v>
      </c>
      <c r="F98" s="128">
        <v>23.571977689999997</v>
      </c>
      <c r="G98" s="128">
        <v>1.3328665799999999</v>
      </c>
      <c r="H98" s="128" t="s">
        <v>267</v>
      </c>
      <c r="I98" s="128" t="s">
        <v>267</v>
      </c>
      <c r="J98" s="128" t="s">
        <v>267</v>
      </c>
      <c r="K98" s="128" t="s">
        <v>267</v>
      </c>
      <c r="L98" s="128">
        <v>2125.5740547999999</v>
      </c>
      <c r="M98" s="128">
        <v>721.50924450000002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9">
        <v>43221</v>
      </c>
      <c r="B99" s="128">
        <v>2196.3044027199999</v>
      </c>
      <c r="C99" s="128">
        <v>23.56464428</v>
      </c>
      <c r="D99" s="128">
        <v>23.56464428</v>
      </c>
      <c r="E99" s="128" t="s">
        <v>267</v>
      </c>
      <c r="F99" s="128">
        <v>22.24723633</v>
      </c>
      <c r="G99" s="128">
        <v>1.31740795</v>
      </c>
      <c r="H99" s="128" t="s">
        <v>267</v>
      </c>
      <c r="I99" s="128" t="s">
        <v>267</v>
      </c>
      <c r="J99" s="128" t="s">
        <v>267</v>
      </c>
      <c r="K99" s="128">
        <v>0</v>
      </c>
      <c r="L99" s="128">
        <v>2172.7397584399996</v>
      </c>
      <c r="M99" s="128">
        <v>735.41207710000003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9">
        <v>43252</v>
      </c>
      <c r="B100" s="128">
        <v>2285.2860669000002</v>
      </c>
      <c r="C100" s="128">
        <v>20.062875259999998</v>
      </c>
      <c r="D100" s="128">
        <v>20.062875259999998</v>
      </c>
      <c r="E100" s="128">
        <v>0</v>
      </c>
      <c r="F100" s="128">
        <v>18.762293939999999</v>
      </c>
      <c r="G100" s="128">
        <v>1.3005813199999998</v>
      </c>
      <c r="H100" s="128">
        <v>0</v>
      </c>
      <c r="I100" s="128">
        <v>0</v>
      </c>
      <c r="J100" s="128">
        <v>0</v>
      </c>
      <c r="K100" s="128">
        <v>0</v>
      </c>
      <c r="L100" s="128">
        <v>2265.2231916400006</v>
      </c>
      <c r="M100" s="128">
        <v>733.75356023999996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9">
        <v>43282</v>
      </c>
      <c r="B101" s="128">
        <v>2310.4259840700001</v>
      </c>
      <c r="C101" s="128">
        <v>20.170317259999997</v>
      </c>
      <c r="D101" s="128">
        <v>20.170317259999997</v>
      </c>
      <c r="E101" s="128" t="s">
        <v>267</v>
      </c>
      <c r="F101" s="128">
        <v>18.885202079999999</v>
      </c>
      <c r="G101" s="128">
        <v>1.28511518</v>
      </c>
      <c r="H101" s="128" t="s">
        <v>267</v>
      </c>
      <c r="I101" s="128" t="s">
        <v>267</v>
      </c>
      <c r="J101" s="128" t="s">
        <v>267</v>
      </c>
      <c r="K101" s="128" t="s">
        <v>267</v>
      </c>
      <c r="L101" s="128">
        <v>2290.2556668100005</v>
      </c>
      <c r="M101" s="128">
        <v>721.29591799000002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9">
        <v>43313</v>
      </c>
      <c r="B102" s="128">
        <v>2434.4085225700001</v>
      </c>
      <c r="C102" s="128">
        <v>20.277059249999997</v>
      </c>
      <c r="D102" s="128">
        <v>20.277059249999997</v>
      </c>
      <c r="E102" s="128" t="s">
        <v>267</v>
      </c>
      <c r="F102" s="128">
        <v>19.008110209999998</v>
      </c>
      <c r="G102" s="128">
        <v>1.2689490399999999</v>
      </c>
      <c r="H102" s="128" t="s">
        <v>267</v>
      </c>
      <c r="I102" s="128" t="s">
        <v>267</v>
      </c>
      <c r="J102" s="128" t="s">
        <v>267</v>
      </c>
      <c r="K102" s="128" t="s">
        <v>267</v>
      </c>
      <c r="L102" s="128">
        <v>2414.1314633200004</v>
      </c>
      <c r="M102" s="128">
        <v>750.68528684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9">
        <v>43344</v>
      </c>
      <c r="B103" s="128">
        <v>2453.6070052199998</v>
      </c>
      <c r="C103" s="128">
        <v>20.158858909999999</v>
      </c>
      <c r="D103" s="128">
        <v>20.158858909999999</v>
      </c>
      <c r="E103" s="128">
        <v>0</v>
      </c>
      <c r="F103" s="128">
        <v>18.90671601</v>
      </c>
      <c r="G103" s="128">
        <v>1.2521428999999999</v>
      </c>
      <c r="H103" s="128">
        <v>0</v>
      </c>
      <c r="I103" s="128">
        <v>0</v>
      </c>
      <c r="J103" s="128">
        <v>0</v>
      </c>
      <c r="K103" s="128">
        <v>0</v>
      </c>
      <c r="L103" s="128">
        <v>2433.4481463100005</v>
      </c>
      <c r="M103" s="128">
        <v>737.43225614999994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9">
        <v>43374</v>
      </c>
      <c r="B104" s="128">
        <v>2435.09413258</v>
      </c>
      <c r="C104" s="128">
        <v>20.26675809</v>
      </c>
      <c r="D104" s="128">
        <v>20.26675809</v>
      </c>
      <c r="E104" s="128">
        <v>0</v>
      </c>
      <c r="F104" s="128">
        <v>19.027008110000001</v>
      </c>
      <c r="G104" s="128">
        <v>1.23974998</v>
      </c>
      <c r="H104" s="128">
        <v>0</v>
      </c>
      <c r="I104" s="128">
        <v>0</v>
      </c>
      <c r="J104" s="128">
        <v>0</v>
      </c>
      <c r="K104" s="128">
        <v>0</v>
      </c>
      <c r="L104" s="128">
        <v>2414.8273744900002</v>
      </c>
      <c r="M104" s="128">
        <v>727.48002225000005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9">
        <v>43405</v>
      </c>
      <c r="B105" s="128">
        <v>2507.5021701199998</v>
      </c>
      <c r="C105" s="128">
        <v>40.931590850000006</v>
      </c>
      <c r="D105" s="128">
        <v>20.369522120000003</v>
      </c>
      <c r="E105" s="128">
        <v>0</v>
      </c>
      <c r="F105" s="128">
        <v>19.143419810000001</v>
      </c>
      <c r="G105" s="128">
        <v>1.2261023100000001</v>
      </c>
      <c r="H105" s="128">
        <v>20.56206873</v>
      </c>
      <c r="I105" s="128">
        <v>0</v>
      </c>
      <c r="J105" s="128">
        <v>0</v>
      </c>
      <c r="K105" s="128">
        <v>20.56206873</v>
      </c>
      <c r="L105" s="128">
        <v>2466.5705792700001</v>
      </c>
      <c r="M105" s="128">
        <v>706.68357830000002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9">
        <v>43435</v>
      </c>
      <c r="B106" s="128">
        <v>2532.6591405499998</v>
      </c>
      <c r="C106" s="128">
        <v>40.653355329999997</v>
      </c>
      <c r="D106" s="128">
        <v>20.479299199999996</v>
      </c>
      <c r="E106" s="128">
        <v>0</v>
      </c>
      <c r="F106" s="128">
        <v>19.263711909999998</v>
      </c>
      <c r="G106" s="128">
        <v>1.21558729</v>
      </c>
      <c r="H106" s="128">
        <v>20.17405613</v>
      </c>
      <c r="I106" s="128">
        <v>0</v>
      </c>
      <c r="J106" s="128">
        <v>0</v>
      </c>
      <c r="K106" s="128">
        <v>20.17405613</v>
      </c>
      <c r="L106" s="128">
        <v>2492.0057852199993</v>
      </c>
      <c r="M106" s="128">
        <v>683.99800246999996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9">
        <v>43466</v>
      </c>
      <c r="B107" s="128">
        <v>2489.70726694</v>
      </c>
      <c r="C107" s="128">
        <v>40.765629539999999</v>
      </c>
      <c r="D107" s="128">
        <v>20.58668836</v>
      </c>
      <c r="E107" s="128">
        <v>19.384004010000002</v>
      </c>
      <c r="F107" s="128">
        <v>0</v>
      </c>
      <c r="G107" s="128">
        <v>1.20268435</v>
      </c>
      <c r="H107" s="128">
        <v>20.178941179999999</v>
      </c>
      <c r="I107" s="128">
        <v>0</v>
      </c>
      <c r="J107" s="128">
        <v>0</v>
      </c>
      <c r="K107" s="128">
        <v>20.178941179999999</v>
      </c>
      <c r="L107" s="128">
        <v>2448.9416374000002</v>
      </c>
      <c r="M107" s="128">
        <v>690.12206199000002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9">
        <v>43497</v>
      </c>
      <c r="B108" s="128">
        <v>2543.6858734299999</v>
      </c>
      <c r="C108" s="128">
        <v>40.220462249999997</v>
      </c>
      <c r="D108" s="128">
        <v>20.680305270000002</v>
      </c>
      <c r="E108" s="128">
        <v>19.49265493</v>
      </c>
      <c r="F108" s="128">
        <v>0</v>
      </c>
      <c r="G108" s="128">
        <v>1.18765034</v>
      </c>
      <c r="H108" s="128">
        <v>19.540156979999999</v>
      </c>
      <c r="I108" s="128">
        <v>0</v>
      </c>
      <c r="J108" s="128">
        <v>0</v>
      </c>
      <c r="K108" s="128">
        <v>19.540156979999999</v>
      </c>
      <c r="L108" s="128">
        <v>2503.46541118</v>
      </c>
      <c r="M108" s="128">
        <v>652.06688168999995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9">
        <v>43525</v>
      </c>
      <c r="B109" s="128">
        <v>2521.2405237900002</v>
      </c>
      <c r="C109" s="128">
        <v>40.027360870000003</v>
      </c>
      <c r="D109" s="128">
        <v>20.789488110000001</v>
      </c>
      <c r="E109" s="128">
        <v>19.612947030000001</v>
      </c>
      <c r="F109" s="128">
        <v>0</v>
      </c>
      <c r="G109" s="128">
        <v>1.17654108</v>
      </c>
      <c r="H109" s="128">
        <v>19.237872759999998</v>
      </c>
      <c r="I109" s="128">
        <v>0</v>
      </c>
      <c r="J109" s="128">
        <v>0</v>
      </c>
      <c r="K109" s="128">
        <v>19.237872759999998</v>
      </c>
      <c r="L109" s="128">
        <v>2481.2131629199998</v>
      </c>
      <c r="M109" s="128">
        <v>654.04332107000005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9">
        <v>43556</v>
      </c>
      <c r="B110" s="128">
        <v>2518.08795964</v>
      </c>
      <c r="C110" s="128">
        <v>19.437015710000001</v>
      </c>
      <c r="D110" s="128">
        <v>1.1628351100000001</v>
      </c>
      <c r="E110" s="128">
        <v>0</v>
      </c>
      <c r="F110" s="128">
        <v>0</v>
      </c>
      <c r="G110" s="128">
        <v>1.1628351100000001</v>
      </c>
      <c r="H110" s="128">
        <v>18.274180600000001</v>
      </c>
      <c r="I110" s="128">
        <v>0</v>
      </c>
      <c r="J110" s="128">
        <v>0</v>
      </c>
      <c r="K110" s="128">
        <v>18.274180600000001</v>
      </c>
      <c r="L110" s="128">
        <v>2498.6509439299998</v>
      </c>
      <c r="M110" s="128">
        <v>703.64168271999995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9">
        <v>43586</v>
      </c>
      <c r="B111" s="128">
        <v>2330.8781980600002</v>
      </c>
      <c r="C111" s="128">
        <v>18.991872780000001</v>
      </c>
      <c r="D111" s="128">
        <v>1.06312188</v>
      </c>
      <c r="E111" s="128">
        <v>0</v>
      </c>
      <c r="F111" s="128">
        <v>0</v>
      </c>
      <c r="G111" s="128">
        <v>1.06312188</v>
      </c>
      <c r="H111" s="128">
        <v>17.928750900000001</v>
      </c>
      <c r="I111" s="128">
        <v>0</v>
      </c>
      <c r="J111" s="128">
        <v>0</v>
      </c>
      <c r="K111" s="128">
        <v>17.928750900000001</v>
      </c>
      <c r="L111" s="128">
        <v>2311.8863252800002</v>
      </c>
      <c r="M111" s="128">
        <v>540.37419223999996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9">
        <v>43617</v>
      </c>
      <c r="B112" s="128">
        <v>2228.1786207700002</v>
      </c>
      <c r="C112" s="128">
        <v>18.26261478</v>
      </c>
      <c r="D112" s="128">
        <v>1.0481238500000001</v>
      </c>
      <c r="E112" s="128">
        <v>0</v>
      </c>
      <c r="F112" s="128">
        <v>0</v>
      </c>
      <c r="G112" s="128">
        <v>1.0481238500000001</v>
      </c>
      <c r="H112" s="128">
        <v>17.21449093</v>
      </c>
      <c r="I112" s="128">
        <v>0</v>
      </c>
      <c r="J112" s="128">
        <v>0</v>
      </c>
      <c r="K112" s="128">
        <v>17.21449093</v>
      </c>
      <c r="L112" s="128">
        <v>2209.91600599</v>
      </c>
      <c r="M112" s="128">
        <v>375.28528738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9">
        <v>43647</v>
      </c>
      <c r="B113" s="128">
        <v>2224.0341997099999</v>
      </c>
      <c r="C113" s="128">
        <v>24.713006109999998</v>
      </c>
      <c r="D113" s="128">
        <v>1.0356740799999999</v>
      </c>
      <c r="E113" s="128">
        <v>0</v>
      </c>
      <c r="F113" s="128">
        <v>0</v>
      </c>
      <c r="G113" s="128">
        <v>1.0356740799999999</v>
      </c>
      <c r="H113" s="128">
        <v>23.677332029999999</v>
      </c>
      <c r="I113" s="128">
        <v>0</v>
      </c>
      <c r="J113" s="128">
        <v>0</v>
      </c>
      <c r="K113" s="128">
        <v>23.677332029999999</v>
      </c>
      <c r="L113" s="128">
        <v>2199.3211935999998</v>
      </c>
      <c r="M113" s="128">
        <v>461.01919371999998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9">
        <v>43678</v>
      </c>
      <c r="B114" s="128">
        <v>2265.40355671</v>
      </c>
      <c r="C114" s="128">
        <v>31.110037599999998</v>
      </c>
      <c r="D114" s="128">
        <v>1.02260917</v>
      </c>
      <c r="E114" s="128">
        <v>0</v>
      </c>
      <c r="F114" s="128">
        <v>0</v>
      </c>
      <c r="G114" s="128">
        <v>1.02260917</v>
      </c>
      <c r="H114" s="128">
        <v>30.087428429999999</v>
      </c>
      <c r="I114" s="128">
        <v>0</v>
      </c>
      <c r="J114" s="128">
        <v>0</v>
      </c>
      <c r="K114" s="128">
        <v>30.087428429999999</v>
      </c>
      <c r="L114" s="128">
        <v>2234.29351911</v>
      </c>
      <c r="M114" s="128">
        <v>483.73415428999999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9">
        <v>43709</v>
      </c>
      <c r="B115" s="128">
        <v>2223.4438282599999</v>
      </c>
      <c r="C115" s="128">
        <v>34.727567809999996</v>
      </c>
      <c r="D115" s="128">
        <v>1.02185975</v>
      </c>
      <c r="E115" s="128">
        <v>0</v>
      </c>
      <c r="F115" s="128">
        <v>0</v>
      </c>
      <c r="G115" s="128">
        <v>1.02185975</v>
      </c>
      <c r="H115" s="128">
        <v>33.705708059999999</v>
      </c>
      <c r="I115" s="128">
        <v>0</v>
      </c>
      <c r="J115" s="128">
        <v>0</v>
      </c>
      <c r="K115" s="128">
        <v>33.705708059999999</v>
      </c>
      <c r="L115" s="128">
        <v>2188.7162604499999</v>
      </c>
      <c r="M115" s="128">
        <v>500.92194058000001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9">
        <v>43739</v>
      </c>
      <c r="B116" s="128">
        <v>2359.5134033499999</v>
      </c>
      <c r="C116" s="128">
        <v>61.006217730000003</v>
      </c>
      <c r="D116" s="128">
        <v>1.0095711599999999</v>
      </c>
      <c r="E116" s="128">
        <v>0</v>
      </c>
      <c r="F116" s="128">
        <v>0</v>
      </c>
      <c r="G116" s="128">
        <v>1.0095711599999999</v>
      </c>
      <c r="H116" s="128">
        <v>59.996646570000003</v>
      </c>
      <c r="I116" s="128">
        <v>0</v>
      </c>
      <c r="J116" s="128">
        <v>0</v>
      </c>
      <c r="K116" s="128">
        <v>59.996646570000003</v>
      </c>
      <c r="L116" s="128">
        <v>2298.5071856200002</v>
      </c>
      <c r="M116" s="128">
        <v>519.68587236999997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9">
        <v>43770</v>
      </c>
      <c r="B117" s="128">
        <v>2406.0350146300002</v>
      </c>
      <c r="C117" s="128">
        <v>61.312437670000001</v>
      </c>
      <c r="D117" s="128">
        <v>1.0088025700000001</v>
      </c>
      <c r="E117" s="128">
        <v>0</v>
      </c>
      <c r="F117" s="128">
        <v>0</v>
      </c>
      <c r="G117" s="128">
        <v>1.0088025700000001</v>
      </c>
      <c r="H117" s="128">
        <v>60.303635100000001</v>
      </c>
      <c r="I117" s="128">
        <v>0</v>
      </c>
      <c r="J117" s="128">
        <v>0</v>
      </c>
      <c r="K117" s="128">
        <v>60.303635100000001</v>
      </c>
      <c r="L117" s="128">
        <v>2344.72257696</v>
      </c>
      <c r="M117" s="128">
        <v>522.45705495000004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9">
        <v>43800</v>
      </c>
      <c r="B118" s="128">
        <v>2416.9365477599999</v>
      </c>
      <c r="C118" s="128">
        <v>64.033221780000005</v>
      </c>
      <c r="D118" s="128">
        <v>0.98343912</v>
      </c>
      <c r="E118" s="128">
        <v>0</v>
      </c>
      <c r="F118" s="128">
        <v>0</v>
      </c>
      <c r="G118" s="128">
        <v>0.98343912</v>
      </c>
      <c r="H118" s="128">
        <v>63.049782659999998</v>
      </c>
      <c r="I118" s="128">
        <v>0</v>
      </c>
      <c r="J118" s="128">
        <v>0</v>
      </c>
      <c r="K118" s="128">
        <v>63.049782659999998</v>
      </c>
      <c r="L118" s="128">
        <v>2352.9033259799999</v>
      </c>
      <c r="M118" s="128">
        <v>569.16240213000003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9">
        <v>43831</v>
      </c>
      <c r="B119" s="128">
        <v>2270.7948082399998</v>
      </c>
      <c r="C119" s="128">
        <v>67.541021020000002</v>
      </c>
      <c r="D119" s="128">
        <v>0.97041222999999999</v>
      </c>
      <c r="E119" s="128">
        <v>0</v>
      </c>
      <c r="F119" s="128">
        <v>0</v>
      </c>
      <c r="G119" s="128">
        <v>0.97041222999999999</v>
      </c>
      <c r="H119" s="128">
        <v>66.570608789999994</v>
      </c>
      <c r="I119" s="128">
        <v>0</v>
      </c>
      <c r="J119" s="128">
        <v>0</v>
      </c>
      <c r="K119" s="128">
        <v>66.570608789999994</v>
      </c>
      <c r="L119" s="128">
        <v>2203.25378722</v>
      </c>
      <c r="M119" s="128">
        <v>528.64358446000006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9">
        <v>43862</v>
      </c>
      <c r="B120" s="128">
        <v>2292.05092522</v>
      </c>
      <c r="C120" s="128">
        <v>66.816051759999993</v>
      </c>
      <c r="D120" s="128">
        <v>0.96913406999999996</v>
      </c>
      <c r="E120" s="128">
        <v>0</v>
      </c>
      <c r="F120" s="128">
        <v>0</v>
      </c>
      <c r="G120" s="128">
        <v>0.96913406999999996</v>
      </c>
      <c r="H120" s="128">
        <v>65.846917689999998</v>
      </c>
      <c r="I120" s="128">
        <v>0</v>
      </c>
      <c r="J120" s="128">
        <v>0</v>
      </c>
      <c r="K120" s="128">
        <v>65.846917689999998</v>
      </c>
      <c r="L120" s="128">
        <v>2225.23487346</v>
      </c>
      <c r="M120" s="128">
        <v>441.02659394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9">
        <v>43891</v>
      </c>
      <c r="B121" s="128">
        <v>2621.5617301500001</v>
      </c>
      <c r="C121" s="128">
        <v>75.963784869999998</v>
      </c>
      <c r="D121" s="128">
        <v>0.97020348000000001</v>
      </c>
      <c r="E121" s="128">
        <v>0</v>
      </c>
      <c r="F121" s="128">
        <v>0</v>
      </c>
      <c r="G121" s="128">
        <v>0.97020348000000001</v>
      </c>
      <c r="H121" s="128">
        <v>74.993581390000003</v>
      </c>
      <c r="I121" s="128">
        <v>0</v>
      </c>
      <c r="J121" s="128">
        <v>0</v>
      </c>
      <c r="K121" s="128">
        <v>74.993581390000003</v>
      </c>
      <c r="L121" s="128">
        <v>2545.5979452800002</v>
      </c>
      <c r="M121" s="128">
        <v>427.16661927000001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9">
        <v>43922</v>
      </c>
      <c r="B122" s="128">
        <v>2547.7701664800002</v>
      </c>
      <c r="C122" s="128">
        <v>72.240398240000005</v>
      </c>
      <c r="D122" s="128">
        <v>0.95681905</v>
      </c>
      <c r="E122" s="128">
        <v>0</v>
      </c>
      <c r="F122" s="128">
        <v>0</v>
      </c>
      <c r="G122" s="128">
        <v>0.95681905</v>
      </c>
      <c r="H122" s="128">
        <v>71.283579189999998</v>
      </c>
      <c r="I122" s="128">
        <v>0</v>
      </c>
      <c r="J122" s="128">
        <v>0</v>
      </c>
      <c r="K122" s="128">
        <v>71.283579189999998</v>
      </c>
      <c r="L122" s="128">
        <v>2475.5297682400001</v>
      </c>
      <c r="M122" s="128">
        <v>436.21250892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9">
        <v>43952</v>
      </c>
      <c r="B123" s="128">
        <v>2540.1801468399999</v>
      </c>
      <c r="C123" s="128">
        <v>71.988095599999994</v>
      </c>
      <c r="D123" s="128">
        <v>0.95713090999999995</v>
      </c>
      <c r="E123" s="128">
        <v>0</v>
      </c>
      <c r="F123" s="128">
        <v>0</v>
      </c>
      <c r="G123" s="128">
        <v>0.95713090999999995</v>
      </c>
      <c r="H123" s="128">
        <v>71.030964690000005</v>
      </c>
      <c r="I123" s="128">
        <v>0</v>
      </c>
      <c r="J123" s="128">
        <v>0</v>
      </c>
      <c r="K123" s="128">
        <v>71.030964690000005</v>
      </c>
      <c r="L123" s="128">
        <v>2468.1920512400002</v>
      </c>
      <c r="M123" s="128">
        <v>460.01182635999999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9">
        <v>43983</v>
      </c>
      <c r="B124" s="128">
        <v>2496.7098357099999</v>
      </c>
      <c r="C124" s="128">
        <v>69.580932799999999</v>
      </c>
      <c r="D124" s="128">
        <v>0.93081002999999995</v>
      </c>
      <c r="E124" s="128">
        <v>0</v>
      </c>
      <c r="F124" s="128">
        <v>0</v>
      </c>
      <c r="G124" s="128">
        <v>0.93081002999999995</v>
      </c>
      <c r="H124" s="128">
        <v>68.650122769999996</v>
      </c>
      <c r="I124" s="128">
        <v>0</v>
      </c>
      <c r="J124" s="128">
        <v>0</v>
      </c>
      <c r="K124" s="128">
        <v>68.650122769999996</v>
      </c>
      <c r="L124" s="128">
        <v>2427.1289029099999</v>
      </c>
      <c r="M124" s="128">
        <v>456.14614354999998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9">
        <v>44013</v>
      </c>
      <c r="B125" s="128">
        <v>2515.2433316699999</v>
      </c>
      <c r="C125" s="128">
        <v>61.91961817</v>
      </c>
      <c r="D125" s="128">
        <v>0.91818769</v>
      </c>
      <c r="E125" s="128">
        <v>0</v>
      </c>
      <c r="F125" s="128">
        <v>0</v>
      </c>
      <c r="G125" s="128">
        <v>0.91818769</v>
      </c>
      <c r="H125" s="128">
        <v>61.001430480000003</v>
      </c>
      <c r="I125" s="128">
        <v>0</v>
      </c>
      <c r="J125" s="128">
        <v>0</v>
      </c>
      <c r="K125" s="128">
        <v>61.001430480000003</v>
      </c>
      <c r="L125" s="128">
        <v>2453.3237134999999</v>
      </c>
      <c r="M125" s="128">
        <v>470.60254085999998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9">
        <v>44044</v>
      </c>
      <c r="B126" s="128">
        <v>2633.18675519</v>
      </c>
      <c r="C126" s="128">
        <v>61.369523129999997</v>
      </c>
      <c r="D126" s="128">
        <v>1.1982887799999999</v>
      </c>
      <c r="E126" s="128">
        <v>0</v>
      </c>
      <c r="F126" s="128">
        <v>0.29315837</v>
      </c>
      <c r="G126" s="128">
        <v>0.90513041000000005</v>
      </c>
      <c r="H126" s="128">
        <v>60.171234349999999</v>
      </c>
      <c r="I126" s="128">
        <v>0</v>
      </c>
      <c r="J126" s="128">
        <v>0</v>
      </c>
      <c r="K126" s="128">
        <v>60.171234349999999</v>
      </c>
      <c r="L126" s="128">
        <v>2571.8172320600002</v>
      </c>
      <c r="M126" s="128">
        <v>448.19430349999999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9">
        <v>44075</v>
      </c>
      <c r="B127" s="128">
        <v>2669.2592817899999</v>
      </c>
      <c r="C127" s="128">
        <v>61.653960380000001</v>
      </c>
      <c r="D127" s="128">
        <v>1.1795837899999999</v>
      </c>
      <c r="E127" s="128">
        <v>0</v>
      </c>
      <c r="F127" s="128">
        <v>0.28800628</v>
      </c>
      <c r="G127" s="128">
        <v>0.89157750999999996</v>
      </c>
      <c r="H127" s="128">
        <v>60.474376589999999</v>
      </c>
      <c r="I127" s="128">
        <v>0</v>
      </c>
      <c r="J127" s="128">
        <v>0</v>
      </c>
      <c r="K127" s="128">
        <v>60.474376589999999</v>
      </c>
      <c r="L127" s="128">
        <v>2607.6053214100002</v>
      </c>
      <c r="M127" s="128">
        <v>462.09378278000003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9">
        <v>44105</v>
      </c>
      <c r="B128" s="128">
        <v>2629.7148947999999</v>
      </c>
      <c r="C128" s="128">
        <v>60.195329510000001</v>
      </c>
      <c r="D128" s="128">
        <v>0.27562648000000001</v>
      </c>
      <c r="E128" s="128">
        <v>0</v>
      </c>
      <c r="F128" s="128">
        <v>0.27562648000000001</v>
      </c>
      <c r="G128" s="128">
        <v>0</v>
      </c>
      <c r="H128" s="128">
        <v>59.919703030000001</v>
      </c>
      <c r="I128" s="128">
        <v>0</v>
      </c>
      <c r="J128" s="128">
        <v>0</v>
      </c>
      <c r="K128" s="128">
        <v>59.919703030000001</v>
      </c>
      <c r="L128" s="128">
        <v>2569.5195652900002</v>
      </c>
      <c r="M128" s="128">
        <v>460.05288846000002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9">
        <v>44136</v>
      </c>
      <c r="B129" s="128">
        <v>2806.6241271399999</v>
      </c>
      <c r="C129" s="128">
        <v>60.026923600000003</v>
      </c>
      <c r="D129" s="128">
        <v>0.27037051000000001</v>
      </c>
      <c r="E129" s="128">
        <v>0</v>
      </c>
      <c r="F129" s="128">
        <v>0.27037051000000001</v>
      </c>
      <c r="G129" s="128">
        <v>0</v>
      </c>
      <c r="H129" s="128">
        <v>59.756553089999997</v>
      </c>
      <c r="I129" s="128">
        <v>0</v>
      </c>
      <c r="J129" s="128">
        <v>0</v>
      </c>
      <c r="K129" s="128">
        <v>59.756553089999997</v>
      </c>
      <c r="L129" s="128">
        <v>2746.59720354</v>
      </c>
      <c r="M129" s="128">
        <v>481.97241251000003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9">
        <v>44166</v>
      </c>
      <c r="B130" s="128">
        <v>2689.3373533700001</v>
      </c>
      <c r="C130" s="128">
        <v>59.73421536</v>
      </c>
      <c r="D130" s="128">
        <v>0.25978526000000002</v>
      </c>
      <c r="E130" s="128">
        <v>0</v>
      </c>
      <c r="F130" s="128">
        <v>0.25978526000000002</v>
      </c>
      <c r="G130" s="128">
        <v>0</v>
      </c>
      <c r="H130" s="128">
        <v>59.474430099999999</v>
      </c>
      <c r="I130" s="128">
        <v>0</v>
      </c>
      <c r="J130" s="128">
        <v>0</v>
      </c>
      <c r="K130" s="128">
        <v>59.474430099999999</v>
      </c>
      <c r="L130" s="128">
        <v>2629.6031380099998</v>
      </c>
      <c r="M130" s="128">
        <v>465.14371840000001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9">
        <v>44197</v>
      </c>
      <c r="B131" s="128">
        <v>2524.4113980500001</v>
      </c>
      <c r="C131" s="128">
        <v>58.166544020000003</v>
      </c>
      <c r="D131" s="128">
        <v>0.26379286000000002</v>
      </c>
      <c r="E131" s="128">
        <v>0</v>
      </c>
      <c r="F131" s="128">
        <v>0.26379286000000002</v>
      </c>
      <c r="G131" s="128">
        <v>0</v>
      </c>
      <c r="H131" s="128">
        <v>57.902751160000001</v>
      </c>
      <c r="I131" s="128">
        <v>0</v>
      </c>
      <c r="J131" s="128">
        <v>0</v>
      </c>
      <c r="K131" s="128">
        <v>57.902751160000001</v>
      </c>
      <c r="L131" s="128">
        <v>2466.2448540300002</v>
      </c>
      <c r="M131" s="128">
        <v>453.93922021999998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9">
        <v>44228</v>
      </c>
      <c r="B132" s="128">
        <v>2562.8504907400002</v>
      </c>
      <c r="C132" s="128">
        <v>57.09950774</v>
      </c>
      <c r="D132" s="128">
        <v>0.25836764000000001</v>
      </c>
      <c r="E132" s="128">
        <v>0</v>
      </c>
      <c r="F132" s="128">
        <v>0.25836764000000001</v>
      </c>
      <c r="G132" s="128">
        <v>0</v>
      </c>
      <c r="H132" s="128">
        <v>56.841140099999997</v>
      </c>
      <c r="I132" s="128">
        <v>0</v>
      </c>
      <c r="J132" s="128">
        <v>0</v>
      </c>
      <c r="K132" s="128">
        <v>56.841140099999997</v>
      </c>
      <c r="L132" s="128">
        <v>2505.7509829999999</v>
      </c>
      <c r="M132" s="128">
        <v>532.00712017000001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9">
        <v>44256</v>
      </c>
      <c r="B133" s="128">
        <v>2599.5469688600001</v>
      </c>
      <c r="C133" s="128">
        <v>54.813597049999998</v>
      </c>
      <c r="D133" s="128">
        <v>0.25561753999999998</v>
      </c>
      <c r="E133" s="128">
        <v>0</v>
      </c>
      <c r="F133" s="128">
        <v>0.25561753999999998</v>
      </c>
      <c r="G133" s="128">
        <v>0</v>
      </c>
      <c r="H133" s="128">
        <v>54.557979510000003</v>
      </c>
      <c r="I133" s="128">
        <v>0</v>
      </c>
      <c r="J133" s="128">
        <v>0</v>
      </c>
      <c r="K133" s="128">
        <v>54.557979510000003</v>
      </c>
      <c r="L133" s="128">
        <v>2544.7333718099999</v>
      </c>
      <c r="M133" s="128">
        <v>487.69025825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9">
        <v>44287</v>
      </c>
      <c r="B134" s="128">
        <v>2844.4732999399998</v>
      </c>
      <c r="C134" s="128">
        <v>56.99108176</v>
      </c>
      <c r="D134" s="128">
        <v>2.5380360300000002</v>
      </c>
      <c r="E134" s="128">
        <v>0</v>
      </c>
      <c r="F134" s="128">
        <v>2.5380360300000002</v>
      </c>
      <c r="G134" s="128">
        <v>0</v>
      </c>
      <c r="H134" s="128">
        <v>54.453045729999999</v>
      </c>
      <c r="I134" s="128">
        <v>0</v>
      </c>
      <c r="J134" s="128">
        <v>0</v>
      </c>
      <c r="K134" s="128">
        <v>54.453045729999999</v>
      </c>
      <c r="L134" s="128">
        <v>2787.48221818</v>
      </c>
      <c r="M134" s="128">
        <v>386.61449478999998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9">
        <v>44317</v>
      </c>
      <c r="B135" s="128">
        <v>3138.98656613</v>
      </c>
      <c r="C135" s="128">
        <v>55.600601660000002</v>
      </c>
      <c r="D135" s="128">
        <v>2.42979024</v>
      </c>
      <c r="E135" s="128">
        <v>0</v>
      </c>
      <c r="F135" s="128">
        <v>2.42979024</v>
      </c>
      <c r="G135" s="128">
        <v>0</v>
      </c>
      <c r="H135" s="128">
        <v>53.17081142</v>
      </c>
      <c r="I135" s="128">
        <v>0</v>
      </c>
      <c r="J135" s="128">
        <v>0</v>
      </c>
      <c r="K135" s="128">
        <v>53.17081142</v>
      </c>
      <c r="L135" s="128">
        <v>3083.3859644700001</v>
      </c>
      <c r="M135" s="128">
        <v>431.48294071999999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9">
        <v>44348</v>
      </c>
      <c r="B136" s="128">
        <v>3184.7078235899999</v>
      </c>
      <c r="C136" s="128">
        <v>53.417183989999998</v>
      </c>
      <c r="D136" s="128">
        <v>2.3672755200000002</v>
      </c>
      <c r="E136" s="128">
        <v>0</v>
      </c>
      <c r="F136" s="128">
        <v>2.3672755200000002</v>
      </c>
      <c r="G136" s="128">
        <v>0</v>
      </c>
      <c r="H136" s="128">
        <v>51.049908469999998</v>
      </c>
      <c r="I136" s="128">
        <v>0</v>
      </c>
      <c r="J136" s="128">
        <v>0</v>
      </c>
      <c r="K136" s="128">
        <v>51.049908469999998</v>
      </c>
      <c r="L136" s="128">
        <v>3131.2906395999998</v>
      </c>
      <c r="M136" s="128">
        <v>478.33473898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9">
        <v>44378</v>
      </c>
      <c r="B137" s="128">
        <v>3332.62670948</v>
      </c>
      <c r="C137" s="128">
        <v>52.025910170000003</v>
      </c>
      <c r="D137" s="128">
        <v>2.36945395</v>
      </c>
      <c r="E137" s="128">
        <v>0</v>
      </c>
      <c r="F137" s="128">
        <v>2.36945395</v>
      </c>
      <c r="G137" s="128">
        <v>0</v>
      </c>
      <c r="H137" s="128">
        <v>49.656456220000003</v>
      </c>
      <c r="I137" s="128">
        <v>0</v>
      </c>
      <c r="J137" s="128">
        <v>0</v>
      </c>
      <c r="K137" s="128">
        <v>49.656456220000003</v>
      </c>
      <c r="L137" s="128">
        <v>3280.6007993100002</v>
      </c>
      <c r="M137" s="128">
        <v>478.01438875000002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9">
        <v>44409</v>
      </c>
      <c r="B138" s="128">
        <v>3447.6606610200001</v>
      </c>
      <c r="C138" s="128">
        <v>50.909773180000002</v>
      </c>
      <c r="D138" s="128">
        <v>2.3094268200000001</v>
      </c>
      <c r="E138" s="128">
        <v>0</v>
      </c>
      <c r="F138" s="128">
        <v>2.3094268200000001</v>
      </c>
      <c r="G138" s="128">
        <v>0</v>
      </c>
      <c r="H138" s="128">
        <v>48.600346360000003</v>
      </c>
      <c r="I138" s="128">
        <v>0</v>
      </c>
      <c r="J138" s="128">
        <v>0</v>
      </c>
      <c r="K138" s="128">
        <v>48.600346360000003</v>
      </c>
      <c r="L138" s="128">
        <v>3396.7508878399999</v>
      </c>
      <c r="M138" s="128">
        <v>479.90745235000003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9">
        <v>44440</v>
      </c>
      <c r="B139" s="128">
        <v>3584.28021076</v>
      </c>
      <c r="C139" s="128">
        <v>49.189240290000001</v>
      </c>
      <c r="D139" s="128">
        <v>2.2452549199999998</v>
      </c>
      <c r="E139" s="128">
        <v>0</v>
      </c>
      <c r="F139" s="128">
        <v>2.2452549199999998</v>
      </c>
      <c r="G139" s="128">
        <v>0</v>
      </c>
      <c r="H139" s="128">
        <v>46.94398537</v>
      </c>
      <c r="I139" s="128">
        <v>0</v>
      </c>
      <c r="J139" s="128">
        <v>0</v>
      </c>
      <c r="K139" s="128">
        <v>46.94398537</v>
      </c>
      <c r="L139" s="128">
        <v>3535.0909704699998</v>
      </c>
      <c r="M139" s="128">
        <v>563.70524523999995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9">
        <v>44470</v>
      </c>
      <c r="B140" s="128">
        <v>3477.6727387400001</v>
      </c>
      <c r="C140" s="128">
        <v>47.732028980000003</v>
      </c>
      <c r="D140" s="128">
        <v>2.1832939200000001</v>
      </c>
      <c r="E140" s="128">
        <v>0</v>
      </c>
      <c r="F140" s="128">
        <v>2.1832939200000001</v>
      </c>
      <c r="G140" s="128">
        <v>0</v>
      </c>
      <c r="H140" s="128">
        <v>45.548735059999998</v>
      </c>
      <c r="I140" s="128">
        <v>0</v>
      </c>
      <c r="J140" s="128">
        <v>0</v>
      </c>
      <c r="K140" s="128">
        <v>45.548735059999998</v>
      </c>
      <c r="L140" s="128">
        <v>3429.9407097600001</v>
      </c>
      <c r="M140" s="128">
        <v>579.70025069999997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9">
        <v>44501</v>
      </c>
      <c r="B141" s="128">
        <v>3512.1870509300002</v>
      </c>
      <c r="C141" s="128">
        <v>47.597270080000001</v>
      </c>
      <c r="D141" s="128">
        <v>2.1196810400000001</v>
      </c>
      <c r="E141" s="128">
        <v>0</v>
      </c>
      <c r="F141" s="128">
        <v>2.1196810400000001</v>
      </c>
      <c r="G141" s="128">
        <v>0</v>
      </c>
      <c r="H141" s="128">
        <v>45.477589039999998</v>
      </c>
      <c r="I141" s="128">
        <v>0</v>
      </c>
      <c r="J141" s="128">
        <v>0</v>
      </c>
      <c r="K141" s="128">
        <v>45.477589039999998</v>
      </c>
      <c r="L141" s="128">
        <v>3464.5897808499999</v>
      </c>
      <c r="M141" s="128">
        <v>619.95966709000004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9">
        <v>44531</v>
      </c>
      <c r="B142" s="128">
        <v>3524.3891626499999</v>
      </c>
      <c r="C142" s="128">
        <v>47.025269450000003</v>
      </c>
      <c r="D142" s="128">
        <v>2.0560852700000001</v>
      </c>
      <c r="E142" s="128">
        <v>0</v>
      </c>
      <c r="F142" s="128">
        <v>2.0560852700000001</v>
      </c>
      <c r="G142" s="128">
        <v>0</v>
      </c>
      <c r="H142" s="128">
        <v>44.969184179999999</v>
      </c>
      <c r="I142" s="128">
        <v>0</v>
      </c>
      <c r="J142" s="128">
        <v>0</v>
      </c>
      <c r="K142" s="128">
        <v>44.969184179999999</v>
      </c>
      <c r="L142" s="128">
        <v>3477.3638931999999</v>
      </c>
      <c r="M142" s="128">
        <v>603.74581525999997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9">
        <v>44562</v>
      </c>
      <c r="B143" s="128">
        <v>3612.0003143399999</v>
      </c>
      <c r="C143" s="128">
        <v>48.094451309999997</v>
      </c>
      <c r="D143" s="128">
        <v>1.99431029</v>
      </c>
      <c r="E143" s="128">
        <v>0</v>
      </c>
      <c r="F143" s="128">
        <v>1.99431029</v>
      </c>
      <c r="G143" s="128">
        <v>0</v>
      </c>
      <c r="H143" s="128">
        <v>46.100141020000002</v>
      </c>
      <c r="I143" s="128">
        <v>0</v>
      </c>
      <c r="J143" s="128">
        <v>0</v>
      </c>
      <c r="K143" s="128">
        <v>46.100141020000002</v>
      </c>
      <c r="L143" s="128">
        <v>3563.9058630300001</v>
      </c>
      <c r="M143" s="128">
        <v>585.87380314999996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9">
        <v>44593</v>
      </c>
      <c r="B144" s="128">
        <v>3698.91396235</v>
      </c>
      <c r="C144" s="128">
        <v>48.76291578</v>
      </c>
      <c r="D144" s="128">
        <v>2.07504388</v>
      </c>
      <c r="E144" s="128">
        <v>0.14882082999999999</v>
      </c>
      <c r="F144" s="128">
        <v>1.9262230499999999</v>
      </c>
      <c r="G144" s="128">
        <v>0</v>
      </c>
      <c r="H144" s="128">
        <v>46.687871899999998</v>
      </c>
      <c r="I144" s="128">
        <v>0</v>
      </c>
      <c r="J144" s="128">
        <v>0</v>
      </c>
      <c r="K144" s="128">
        <v>46.687871899999998</v>
      </c>
      <c r="L144" s="128">
        <v>3650.1510465699998</v>
      </c>
      <c r="M144" s="128">
        <v>632.78596404999996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9">
        <v>44621</v>
      </c>
      <c r="B145" s="128">
        <v>3709.2568715100001</v>
      </c>
      <c r="C145" s="128">
        <v>48.495326429999999</v>
      </c>
      <c r="D145" s="128">
        <v>2.0193421900000001</v>
      </c>
      <c r="E145" s="128">
        <v>0.14992857000000001</v>
      </c>
      <c r="F145" s="128">
        <v>1.86941362</v>
      </c>
      <c r="G145" s="128">
        <v>0</v>
      </c>
      <c r="H145" s="128">
        <v>46.475984240000003</v>
      </c>
      <c r="I145" s="128">
        <v>0</v>
      </c>
      <c r="J145" s="128">
        <v>0</v>
      </c>
      <c r="K145" s="128">
        <v>46.475984240000003</v>
      </c>
      <c r="L145" s="128">
        <v>3660.7615450799999</v>
      </c>
      <c r="M145" s="128">
        <v>638.88100611000004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9">
        <v>44652</v>
      </c>
      <c r="B146" s="128">
        <v>4197.1182786899999</v>
      </c>
      <c r="C146" s="128">
        <v>47.256126090000002</v>
      </c>
      <c r="D146" s="128">
        <v>2.0492415799999999</v>
      </c>
      <c r="E146" s="128">
        <v>0.14980208</v>
      </c>
      <c r="F146" s="128">
        <v>1.8994394999999999</v>
      </c>
      <c r="G146" s="128">
        <v>0</v>
      </c>
      <c r="H146" s="128">
        <v>45.206884510000002</v>
      </c>
      <c r="I146" s="128">
        <v>0</v>
      </c>
      <c r="J146" s="128">
        <v>0</v>
      </c>
      <c r="K146" s="128">
        <v>45.206884510000002</v>
      </c>
      <c r="L146" s="128">
        <v>4149.8621525999997</v>
      </c>
      <c r="M146" s="128">
        <v>623.49566422999999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9">
        <v>44682</v>
      </c>
      <c r="B147" s="128">
        <v>4583.6487942200001</v>
      </c>
      <c r="C147" s="128">
        <v>41.634534969999997</v>
      </c>
      <c r="D147" s="128">
        <v>2.07432682</v>
      </c>
      <c r="E147" s="128">
        <v>0.14719636</v>
      </c>
      <c r="F147" s="128">
        <v>1.9271304600000001</v>
      </c>
      <c r="G147" s="128">
        <v>0</v>
      </c>
      <c r="H147" s="128">
        <v>39.560208150000001</v>
      </c>
      <c r="I147" s="128">
        <v>0</v>
      </c>
      <c r="J147" s="128">
        <v>0</v>
      </c>
      <c r="K147" s="128">
        <v>39.560208150000001</v>
      </c>
      <c r="L147" s="128">
        <v>4542.0142592499997</v>
      </c>
      <c r="M147" s="128">
        <v>481.62768566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9">
        <v>44713</v>
      </c>
      <c r="B148" s="128">
        <v>4721.3919185300001</v>
      </c>
      <c r="C148" s="128">
        <v>40.100411389999998</v>
      </c>
      <c r="D148" s="128">
        <v>2.0943078800000001</v>
      </c>
      <c r="E148" s="128">
        <v>0.14764203000000001</v>
      </c>
      <c r="F148" s="128">
        <v>1.94666585</v>
      </c>
      <c r="G148" s="128">
        <v>0</v>
      </c>
      <c r="H148" s="128">
        <v>38.006103510000003</v>
      </c>
      <c r="I148" s="128">
        <v>0</v>
      </c>
      <c r="J148" s="128">
        <v>0</v>
      </c>
      <c r="K148" s="128">
        <v>38.006103510000003</v>
      </c>
      <c r="L148" s="128">
        <v>4681.2915071400002</v>
      </c>
      <c r="M148" s="128">
        <v>507.95761149999998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9">
        <v>44743</v>
      </c>
      <c r="B149" s="128">
        <v>4929.0000936400002</v>
      </c>
      <c r="C149" s="128">
        <v>45.846811899999999</v>
      </c>
      <c r="D149" s="128">
        <v>0.20138660999999999</v>
      </c>
      <c r="E149" s="128">
        <v>0</v>
      </c>
      <c r="F149" s="128">
        <v>0.20138660999999999</v>
      </c>
      <c r="G149" s="128">
        <v>0</v>
      </c>
      <c r="H149" s="128">
        <v>45.645425289999999</v>
      </c>
      <c r="I149" s="128">
        <v>0</v>
      </c>
      <c r="J149" s="128">
        <v>0</v>
      </c>
      <c r="K149" s="128">
        <v>45.645425289999999</v>
      </c>
      <c r="L149" s="128">
        <v>4883.1532817400002</v>
      </c>
      <c r="M149" s="128">
        <v>647.54584921000003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9">
        <v>44774</v>
      </c>
      <c r="B150" s="128">
        <v>5001.9428516400003</v>
      </c>
      <c r="C150" s="128">
        <v>44.75439403</v>
      </c>
      <c r="D150" s="128">
        <v>0.20317528000000001</v>
      </c>
      <c r="E150" s="128">
        <v>0</v>
      </c>
      <c r="F150" s="128">
        <v>0.20317528000000001</v>
      </c>
      <c r="G150" s="128">
        <v>0</v>
      </c>
      <c r="H150" s="128">
        <v>44.551218749999997</v>
      </c>
      <c r="I150" s="128">
        <v>0</v>
      </c>
      <c r="J150" s="128">
        <v>0</v>
      </c>
      <c r="K150" s="128">
        <v>44.551218749999997</v>
      </c>
      <c r="L150" s="128">
        <v>4957.1884576100001</v>
      </c>
      <c r="M150" s="128">
        <v>658.11381859999995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9">
        <v>44805</v>
      </c>
      <c r="B151" s="128">
        <v>5038.6246418700002</v>
      </c>
      <c r="C151" s="128">
        <v>43.181241219999997</v>
      </c>
      <c r="D151" s="128">
        <v>0.20490448999999999</v>
      </c>
      <c r="E151" s="128">
        <v>0</v>
      </c>
      <c r="F151" s="128">
        <v>0.20490448999999999</v>
      </c>
      <c r="G151" s="128">
        <v>0</v>
      </c>
      <c r="H151" s="128">
        <v>42.97633673</v>
      </c>
      <c r="I151" s="128">
        <v>0</v>
      </c>
      <c r="J151" s="128">
        <v>0</v>
      </c>
      <c r="K151" s="128">
        <v>42.97633673</v>
      </c>
      <c r="L151" s="128">
        <v>4995.4434006499996</v>
      </c>
      <c r="M151" s="128">
        <v>652.58372988999997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9">
        <v>44835</v>
      </c>
      <c r="B152" s="128">
        <v>4967.0738631200002</v>
      </c>
      <c r="C152" s="128">
        <v>42.865300740000002</v>
      </c>
      <c r="D152" s="128">
        <v>0.20747496000000001</v>
      </c>
      <c r="E152" s="128">
        <v>0</v>
      </c>
      <c r="F152" s="128">
        <v>0.20747496000000001</v>
      </c>
      <c r="G152" s="128">
        <v>0</v>
      </c>
      <c r="H152" s="128">
        <v>42.657825780000003</v>
      </c>
      <c r="I152" s="128">
        <v>0</v>
      </c>
      <c r="J152" s="128">
        <v>0</v>
      </c>
      <c r="K152" s="128">
        <v>42.657825780000003</v>
      </c>
      <c r="L152" s="128">
        <v>4924.2085623800003</v>
      </c>
      <c r="M152" s="128">
        <v>652.54398703000004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9">
        <v>44866</v>
      </c>
      <c r="B153" s="128">
        <v>4918.66927717</v>
      </c>
      <c r="C153" s="128">
        <v>42.927013860000002</v>
      </c>
      <c r="D153" s="128">
        <v>0.20986489</v>
      </c>
      <c r="E153" s="128">
        <v>0</v>
      </c>
      <c r="F153" s="128">
        <v>0.20986489</v>
      </c>
      <c r="G153" s="128">
        <v>0</v>
      </c>
      <c r="H153" s="128">
        <v>42.717148969999997</v>
      </c>
      <c r="I153" s="128">
        <v>0</v>
      </c>
      <c r="J153" s="128">
        <v>0</v>
      </c>
      <c r="K153" s="128">
        <v>42.717148969999997</v>
      </c>
      <c r="L153" s="128">
        <v>4875.7422633100005</v>
      </c>
      <c r="M153" s="128">
        <v>603.28043563999995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9">
        <v>44896</v>
      </c>
      <c r="B154" s="128">
        <v>4845.3563760200004</v>
      </c>
      <c r="C154" s="128">
        <v>42.651242840000002</v>
      </c>
      <c r="D154" s="128">
        <v>0.21233356</v>
      </c>
      <c r="E154" s="128">
        <v>0</v>
      </c>
      <c r="F154" s="128">
        <v>0.21233356</v>
      </c>
      <c r="G154" s="128">
        <v>0</v>
      </c>
      <c r="H154" s="128">
        <v>42.438909279999997</v>
      </c>
      <c r="I154" s="128">
        <v>0</v>
      </c>
      <c r="J154" s="128">
        <v>0</v>
      </c>
      <c r="K154" s="128">
        <v>42.438909279999997</v>
      </c>
      <c r="L154" s="128">
        <v>4802.7051331800003</v>
      </c>
      <c r="M154" s="128">
        <v>487.12984512000003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9">
        <v>44927</v>
      </c>
      <c r="B155" s="128">
        <v>4658.7880115300004</v>
      </c>
      <c r="C155" s="128">
        <v>42.288370469999997</v>
      </c>
      <c r="D155" s="128">
        <v>0.21505047999999999</v>
      </c>
      <c r="E155" s="128">
        <v>0</v>
      </c>
      <c r="F155" s="128">
        <v>0.21505047999999999</v>
      </c>
      <c r="G155" s="128">
        <v>0</v>
      </c>
      <c r="H155" s="128">
        <v>42.073319990000002</v>
      </c>
      <c r="I155" s="128">
        <v>0</v>
      </c>
      <c r="J155" s="128">
        <v>0</v>
      </c>
      <c r="K155" s="128">
        <v>42.073319990000002</v>
      </c>
      <c r="L155" s="128">
        <v>4616.4996410599997</v>
      </c>
      <c r="M155" s="128">
        <v>514.61349068000004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9">
        <v>44958</v>
      </c>
      <c r="B156" s="128">
        <v>4365.37516323</v>
      </c>
      <c r="C156" s="128">
        <v>40.619181740000002</v>
      </c>
      <c r="D156" s="128">
        <v>0.21733561000000001</v>
      </c>
      <c r="E156" s="128">
        <v>0</v>
      </c>
      <c r="F156" s="128">
        <v>0.21733561000000001</v>
      </c>
      <c r="G156" s="128">
        <v>0</v>
      </c>
      <c r="H156" s="128">
        <v>40.401846130000003</v>
      </c>
      <c r="I156" s="128">
        <v>0</v>
      </c>
      <c r="J156" s="128">
        <v>0</v>
      </c>
      <c r="K156" s="128">
        <v>40.401846130000003</v>
      </c>
      <c r="L156" s="128">
        <v>4324.7559814899996</v>
      </c>
      <c r="M156" s="128">
        <v>513.44464471000003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9">
        <v>44986</v>
      </c>
      <c r="B157" s="128">
        <v>4175.6537322300001</v>
      </c>
      <c r="C157" s="128">
        <v>40.369547959999998</v>
      </c>
      <c r="D157" s="128">
        <v>0.21986580999999999</v>
      </c>
      <c r="E157" s="128">
        <v>0</v>
      </c>
      <c r="F157" s="128">
        <v>0.21986580999999999</v>
      </c>
      <c r="G157" s="128">
        <v>0</v>
      </c>
      <c r="H157" s="128">
        <v>40.149682149999997</v>
      </c>
      <c r="I157" s="128">
        <v>0</v>
      </c>
      <c r="J157" s="128">
        <v>0</v>
      </c>
      <c r="K157" s="128">
        <v>40.149682149999997</v>
      </c>
      <c r="L157" s="128">
        <v>4135.28418427</v>
      </c>
      <c r="M157" s="128">
        <v>548.46773054000005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9">
        <v>45017</v>
      </c>
      <c r="B158" s="128">
        <v>4183.8884292599996</v>
      </c>
      <c r="C158" s="128">
        <v>39.751085160000002</v>
      </c>
      <c r="D158" s="128">
        <v>0.22269994000000001</v>
      </c>
      <c r="E158" s="128">
        <v>0</v>
      </c>
      <c r="F158" s="128">
        <v>0.22269994000000001</v>
      </c>
      <c r="G158" s="128">
        <v>0</v>
      </c>
      <c r="H158" s="128">
        <v>39.528385219999997</v>
      </c>
      <c r="I158" s="128">
        <v>0</v>
      </c>
      <c r="J158" s="128">
        <v>0</v>
      </c>
      <c r="K158" s="128">
        <v>39.528385219999997</v>
      </c>
      <c r="L158" s="128">
        <v>4144.1373440999996</v>
      </c>
      <c r="M158" s="128">
        <v>547.06730307999999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9">
        <v>45047</v>
      </c>
      <c r="B159" s="128">
        <v>4331.6620205400004</v>
      </c>
      <c r="C159" s="128">
        <v>38.233773599999999</v>
      </c>
      <c r="D159" s="128">
        <v>0.22535483000000001</v>
      </c>
      <c r="E159" s="128">
        <v>0</v>
      </c>
      <c r="F159" s="128">
        <v>0.22535483000000001</v>
      </c>
      <c r="G159" s="128">
        <v>0</v>
      </c>
      <c r="H159" s="128">
        <v>38.008418769999999</v>
      </c>
      <c r="I159" s="128">
        <v>0</v>
      </c>
      <c r="J159" s="128">
        <v>0</v>
      </c>
      <c r="K159" s="128">
        <v>38.008418769999999</v>
      </c>
      <c r="L159" s="128">
        <v>4293.4282469399996</v>
      </c>
      <c r="M159" s="128">
        <v>520.50718055000004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9">
        <v>45078</v>
      </c>
      <c r="B160" s="128">
        <v>4360.88975708</v>
      </c>
      <c r="C160" s="128">
        <v>37.677693689999998</v>
      </c>
      <c r="D160" s="128">
        <v>0.22792313</v>
      </c>
      <c r="E160" s="128">
        <v>0</v>
      </c>
      <c r="F160" s="128">
        <v>0.22792313</v>
      </c>
      <c r="G160" s="128">
        <v>0</v>
      </c>
      <c r="H160" s="128">
        <v>37.449770559999997</v>
      </c>
      <c r="I160" s="128">
        <v>0</v>
      </c>
      <c r="J160" s="128">
        <v>0</v>
      </c>
      <c r="K160" s="128">
        <v>37.449770559999997</v>
      </c>
      <c r="L160" s="128">
        <v>4323.2120633900004</v>
      </c>
      <c r="M160" s="128">
        <v>518.49870434000002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9">
        <v>45108</v>
      </c>
      <c r="B161" s="128">
        <v>4320.3110380300004</v>
      </c>
      <c r="C161" s="128">
        <v>37.211312640000003</v>
      </c>
      <c r="D161" s="128">
        <v>7.6781630000000003E-2</v>
      </c>
      <c r="E161" s="128">
        <v>0</v>
      </c>
      <c r="F161" s="128">
        <v>7.6781630000000003E-2</v>
      </c>
      <c r="G161" s="128">
        <v>0</v>
      </c>
      <c r="H161" s="128">
        <v>37.134531010000003</v>
      </c>
      <c r="I161" s="128">
        <v>0</v>
      </c>
      <c r="J161" s="128">
        <v>0</v>
      </c>
      <c r="K161" s="128">
        <v>37.134531010000003</v>
      </c>
      <c r="L161" s="128">
        <v>4283.0997253899995</v>
      </c>
      <c r="M161" s="128">
        <v>515.42902919000005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9">
        <v>45139</v>
      </c>
      <c r="B162" s="128">
        <v>4591.9908061899996</v>
      </c>
      <c r="C162" s="128">
        <v>36.61007678</v>
      </c>
      <c r="D162" s="128">
        <v>6.5714659999999994E-2</v>
      </c>
      <c r="E162" s="128">
        <v>0</v>
      </c>
      <c r="F162" s="128">
        <v>6.5714659999999994E-2</v>
      </c>
      <c r="G162" s="128">
        <v>0</v>
      </c>
      <c r="H162" s="128">
        <v>36.544362120000002</v>
      </c>
      <c r="I162" s="128">
        <v>0</v>
      </c>
      <c r="J162" s="128">
        <v>0</v>
      </c>
      <c r="K162" s="128">
        <v>36.544362120000002</v>
      </c>
      <c r="L162" s="128">
        <v>4555.3807294099997</v>
      </c>
      <c r="M162" s="128">
        <v>555.96004914000002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9">
        <v>45170</v>
      </c>
      <c r="B163" s="128">
        <v>4621.9989597100002</v>
      </c>
      <c r="C163" s="128">
        <v>35.042400469999997</v>
      </c>
      <c r="D163" s="128">
        <v>6.5586199999999997E-2</v>
      </c>
      <c r="E163" s="128">
        <v>0</v>
      </c>
      <c r="F163" s="128">
        <v>6.5586199999999997E-2</v>
      </c>
      <c r="G163" s="128">
        <v>0</v>
      </c>
      <c r="H163" s="128">
        <v>34.976814269999998</v>
      </c>
      <c r="I163" s="128">
        <v>0</v>
      </c>
      <c r="J163" s="128">
        <v>0</v>
      </c>
      <c r="K163" s="128">
        <v>34.976814269999998</v>
      </c>
      <c r="L163" s="128">
        <v>4586.9565592400004</v>
      </c>
      <c r="M163" s="128">
        <v>596.88694557999997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9">
        <v>45200</v>
      </c>
      <c r="B164" s="128">
        <v>4642.0042067900004</v>
      </c>
      <c r="C164" s="128">
        <v>34.028312960000001</v>
      </c>
      <c r="D164" s="128">
        <v>6.6590689999999994E-2</v>
      </c>
      <c r="E164" s="128">
        <v>0</v>
      </c>
      <c r="F164" s="128">
        <v>6.6590689999999994E-2</v>
      </c>
      <c r="G164" s="128">
        <v>0</v>
      </c>
      <c r="H164" s="128">
        <v>33.961722270000003</v>
      </c>
      <c r="I164" s="128">
        <v>0</v>
      </c>
      <c r="J164" s="128">
        <v>0</v>
      </c>
      <c r="K164" s="128">
        <v>33.961722270000003</v>
      </c>
      <c r="L164" s="128">
        <v>4607.9758938300001</v>
      </c>
      <c r="M164" s="128">
        <v>577.84301381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9">
        <v>45231</v>
      </c>
      <c r="B165" s="128">
        <v>4598.9891404999998</v>
      </c>
      <c r="C165" s="128">
        <v>33.756108640000001</v>
      </c>
      <c r="D165" s="128">
        <v>6.6989919999999994E-2</v>
      </c>
      <c r="E165" s="128">
        <v>0</v>
      </c>
      <c r="F165" s="128">
        <v>6.6989919999999994E-2</v>
      </c>
      <c r="G165" s="128">
        <v>0</v>
      </c>
      <c r="H165" s="128">
        <v>33.689118720000003</v>
      </c>
      <c r="I165" s="128">
        <v>0</v>
      </c>
      <c r="J165" s="128">
        <v>0</v>
      </c>
      <c r="K165" s="128">
        <v>33.689118720000003</v>
      </c>
      <c r="L165" s="128">
        <v>4565.2330318599998</v>
      </c>
      <c r="M165" s="128">
        <v>633.78504511000006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9">
        <v>45261</v>
      </c>
      <c r="B166" s="128">
        <v>4563.0147491099997</v>
      </c>
      <c r="C166" s="128">
        <v>34.472272089999997</v>
      </c>
      <c r="D166" s="128">
        <v>6.7971879999999998E-2</v>
      </c>
      <c r="E166" s="128">
        <v>0</v>
      </c>
      <c r="F166" s="128">
        <v>6.7971879999999998E-2</v>
      </c>
      <c r="G166" s="128">
        <v>0</v>
      </c>
      <c r="H166" s="128">
        <v>34.404300210000002</v>
      </c>
      <c r="I166" s="128">
        <v>0</v>
      </c>
      <c r="J166" s="128">
        <v>0</v>
      </c>
      <c r="K166" s="128">
        <v>34.404300210000002</v>
      </c>
      <c r="L166" s="128">
        <v>4528.5424770199998</v>
      </c>
      <c r="M166" s="128">
        <v>639.25540595999996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9">
        <v>45292</v>
      </c>
      <c r="B167" s="128">
        <v>4534.1552824399996</v>
      </c>
      <c r="C167" s="128">
        <v>32.916768679999997</v>
      </c>
      <c r="D167" s="128">
        <v>6.8958039999999998E-2</v>
      </c>
      <c r="E167" s="128">
        <v>0</v>
      </c>
      <c r="F167" s="128">
        <v>6.8958039999999998E-2</v>
      </c>
      <c r="G167" s="128">
        <v>0</v>
      </c>
      <c r="H167" s="128">
        <v>32.847810639999999</v>
      </c>
      <c r="I167" s="128">
        <v>0</v>
      </c>
      <c r="J167" s="128">
        <v>0</v>
      </c>
      <c r="K167" s="128">
        <v>32.847810639999999</v>
      </c>
      <c r="L167" s="128">
        <v>4501.2385137600004</v>
      </c>
      <c r="M167" s="128">
        <v>646.97422553000001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9">
        <v>45323</v>
      </c>
      <c r="B168" s="128">
        <v>4541.2017734800002</v>
      </c>
      <c r="C168" s="128">
        <v>32.127405250000002</v>
      </c>
      <c r="D168" s="128">
        <v>6.9829130000000003E-2</v>
      </c>
      <c r="E168" s="128">
        <v>0</v>
      </c>
      <c r="F168" s="128">
        <v>6.9829130000000003E-2</v>
      </c>
      <c r="G168" s="128">
        <v>0</v>
      </c>
      <c r="H168" s="128">
        <v>32.05757612</v>
      </c>
      <c r="I168" s="128">
        <v>0</v>
      </c>
      <c r="J168" s="128">
        <v>0</v>
      </c>
      <c r="K168" s="128">
        <v>32.05757612</v>
      </c>
      <c r="L168" s="128">
        <v>4509.0743682299999</v>
      </c>
      <c r="M168" s="128">
        <v>637.62310795999997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9">
        <v>45352</v>
      </c>
      <c r="B169" s="128">
        <v>4744.2992823200002</v>
      </c>
      <c r="C169" s="128">
        <v>31.93630757</v>
      </c>
      <c r="D169" s="128">
        <v>7.0760550000000005E-2</v>
      </c>
      <c r="E169" s="128">
        <v>0</v>
      </c>
      <c r="F169" s="128">
        <v>7.0760550000000005E-2</v>
      </c>
      <c r="G169" s="128">
        <v>0</v>
      </c>
      <c r="H169" s="128">
        <v>31.865547020000001</v>
      </c>
      <c r="I169" s="128">
        <v>0</v>
      </c>
      <c r="J169" s="128">
        <v>0</v>
      </c>
      <c r="K169" s="128">
        <v>31.865547020000001</v>
      </c>
      <c r="L169" s="128">
        <v>4712.3629747499999</v>
      </c>
      <c r="M169" s="128">
        <v>599.68978893999997</v>
      </c>
      <c r="N169" s="128"/>
      <c r="O169" s="128"/>
      <c r="P169" s="128"/>
      <c r="Q169" s="128"/>
      <c r="R169" s="128"/>
      <c r="S169" s="128"/>
      <c r="T169" s="128"/>
    </row>
    <row r="170" spans="1:20" hidden="1" outlineLevel="1">
      <c r="A170" s="9">
        <v>45383</v>
      </c>
      <c r="B170" s="128">
        <v>4810.3915492400001</v>
      </c>
      <c r="C170" s="128">
        <v>31.099653830000001</v>
      </c>
      <c r="D170" s="128">
        <v>7.1783620000000006E-2</v>
      </c>
      <c r="E170" s="128">
        <v>0</v>
      </c>
      <c r="F170" s="128">
        <v>7.1783620000000006E-2</v>
      </c>
      <c r="G170" s="128">
        <v>0</v>
      </c>
      <c r="H170" s="128">
        <v>31.02787021</v>
      </c>
      <c r="I170" s="128">
        <v>0</v>
      </c>
      <c r="J170" s="128">
        <v>0</v>
      </c>
      <c r="K170" s="128">
        <v>31.02787021</v>
      </c>
      <c r="L170" s="128">
        <v>4779.2918954099996</v>
      </c>
      <c r="M170" s="128">
        <v>614.33081474999994</v>
      </c>
      <c r="N170" s="128"/>
      <c r="O170" s="128"/>
      <c r="P170" s="128"/>
      <c r="Q170" s="128"/>
      <c r="R170" s="128"/>
      <c r="S170" s="128"/>
      <c r="T170" s="128"/>
    </row>
    <row r="171" spans="1:20" hidden="1" outlineLevel="1">
      <c r="A171" s="9">
        <v>45413</v>
      </c>
      <c r="B171" s="128">
        <v>4841.6037925600003</v>
      </c>
      <c r="C171" s="128">
        <v>31.432981680000001</v>
      </c>
      <c r="D171" s="128">
        <v>5.786024E-2</v>
      </c>
      <c r="E171" s="128">
        <v>0</v>
      </c>
      <c r="F171" s="128">
        <v>5.786024E-2</v>
      </c>
      <c r="G171" s="128">
        <v>0</v>
      </c>
      <c r="H171" s="128">
        <v>31.375121440000001</v>
      </c>
      <c r="I171" s="128">
        <v>0</v>
      </c>
      <c r="J171" s="128">
        <v>0</v>
      </c>
      <c r="K171" s="128">
        <v>31.375121440000001</v>
      </c>
      <c r="L171" s="128">
        <v>4810.1708108800003</v>
      </c>
      <c r="M171" s="128">
        <v>1061.6664037099999</v>
      </c>
      <c r="N171" s="128"/>
      <c r="O171" s="128"/>
      <c r="P171" s="128"/>
      <c r="Q171" s="128"/>
      <c r="R171" s="128"/>
      <c r="S171" s="128"/>
      <c r="T171" s="128"/>
    </row>
    <row r="172" spans="1:20" hidden="1" outlineLevel="1">
      <c r="A172" s="9">
        <v>45444</v>
      </c>
      <c r="B172" s="128">
        <v>4968.49755559</v>
      </c>
      <c r="C172" s="128">
        <v>30.12880947</v>
      </c>
      <c r="D172" s="128">
        <v>0</v>
      </c>
      <c r="E172" s="128">
        <v>0</v>
      </c>
      <c r="F172" s="128">
        <v>0</v>
      </c>
      <c r="G172" s="128">
        <v>0</v>
      </c>
      <c r="H172" s="128">
        <v>30.12880947</v>
      </c>
      <c r="I172" s="128">
        <v>0</v>
      </c>
      <c r="J172" s="128">
        <v>0</v>
      </c>
      <c r="K172" s="128">
        <v>30.12880947</v>
      </c>
      <c r="L172" s="128">
        <v>4938.3687461199997</v>
      </c>
      <c r="M172" s="128">
        <v>1000.13402455</v>
      </c>
      <c r="N172" s="128"/>
      <c r="O172" s="128"/>
      <c r="P172" s="128"/>
      <c r="Q172" s="128"/>
      <c r="R172" s="128"/>
      <c r="S172" s="128"/>
      <c r="T172" s="128"/>
    </row>
    <row r="173" spans="1:20" hidden="1" outlineLevel="1">
      <c r="A173" s="9">
        <v>45474</v>
      </c>
      <c r="B173" s="128">
        <v>5049.6523328100002</v>
      </c>
      <c r="C173" s="128">
        <v>29.601657599999999</v>
      </c>
      <c r="D173" s="128">
        <v>0</v>
      </c>
      <c r="E173" s="128">
        <v>0</v>
      </c>
      <c r="F173" s="128">
        <v>0</v>
      </c>
      <c r="G173" s="128">
        <v>0</v>
      </c>
      <c r="H173" s="128">
        <v>29.601657599999999</v>
      </c>
      <c r="I173" s="128">
        <v>0</v>
      </c>
      <c r="J173" s="128">
        <v>0</v>
      </c>
      <c r="K173" s="128">
        <v>29.601657599999999</v>
      </c>
      <c r="L173" s="128">
        <v>5020.05067521</v>
      </c>
      <c r="M173" s="128">
        <v>1033.0359956899999</v>
      </c>
      <c r="N173" s="128"/>
      <c r="O173" s="128"/>
      <c r="P173" s="128"/>
      <c r="Q173" s="128"/>
      <c r="R173" s="128"/>
      <c r="S173" s="128"/>
      <c r="T173" s="128"/>
    </row>
    <row r="174" spans="1:20" hidden="1" outlineLevel="1">
      <c r="A174" s="9">
        <v>45505</v>
      </c>
      <c r="B174" s="128">
        <v>5116.2849560100003</v>
      </c>
      <c r="C174" s="128">
        <v>29.01196989</v>
      </c>
      <c r="D174" s="128">
        <v>0</v>
      </c>
      <c r="E174" s="128">
        <v>0</v>
      </c>
      <c r="F174" s="128">
        <v>0</v>
      </c>
      <c r="G174" s="128">
        <v>0</v>
      </c>
      <c r="H174" s="128">
        <v>29.01196989</v>
      </c>
      <c r="I174" s="128">
        <v>0</v>
      </c>
      <c r="J174" s="128">
        <v>0</v>
      </c>
      <c r="K174" s="128">
        <v>29.01196989</v>
      </c>
      <c r="L174" s="128">
        <v>5087.2729861199996</v>
      </c>
      <c r="M174" s="128">
        <v>994.86585287000003</v>
      </c>
      <c r="N174" s="128"/>
      <c r="O174" s="128"/>
      <c r="P174" s="128"/>
      <c r="Q174" s="128"/>
      <c r="R174" s="128"/>
      <c r="S174" s="128"/>
      <c r="T174" s="128"/>
    </row>
    <row r="175" spans="1:20" hidden="1" outlineLevel="1">
      <c r="A175" s="9">
        <v>45536</v>
      </c>
      <c r="B175" s="128">
        <v>5045.8206486299996</v>
      </c>
      <c r="C175" s="128">
        <v>27.963167290000001</v>
      </c>
      <c r="D175" s="128">
        <v>0</v>
      </c>
      <c r="E175" s="128">
        <v>0</v>
      </c>
      <c r="F175" s="128">
        <v>0</v>
      </c>
      <c r="G175" s="128">
        <v>0</v>
      </c>
      <c r="H175" s="128">
        <v>27.963167290000001</v>
      </c>
      <c r="I175" s="128">
        <v>0</v>
      </c>
      <c r="J175" s="128">
        <v>0</v>
      </c>
      <c r="K175" s="128">
        <v>27.963167290000001</v>
      </c>
      <c r="L175" s="128">
        <v>5017.85748134</v>
      </c>
      <c r="M175" s="128">
        <v>1004.99762144</v>
      </c>
      <c r="N175" s="128"/>
      <c r="O175" s="128"/>
      <c r="P175" s="128"/>
      <c r="Q175" s="128"/>
      <c r="R175" s="128"/>
      <c r="S175" s="128"/>
      <c r="T175" s="128"/>
    </row>
    <row r="176" spans="1:20" hidden="1" outlineLevel="1">
      <c r="A176" s="9">
        <v>45566</v>
      </c>
      <c r="B176" s="128">
        <v>5047.1819031100003</v>
      </c>
      <c r="C176" s="128">
        <v>26.421525039999999</v>
      </c>
      <c r="D176" s="128">
        <v>0</v>
      </c>
      <c r="E176" s="128">
        <v>0</v>
      </c>
      <c r="F176" s="128">
        <v>0</v>
      </c>
      <c r="G176" s="128">
        <v>0</v>
      </c>
      <c r="H176" s="128">
        <v>26.421525039999999</v>
      </c>
      <c r="I176" s="128">
        <v>0</v>
      </c>
      <c r="J176" s="128">
        <v>0</v>
      </c>
      <c r="K176" s="128">
        <v>26.421525039999999</v>
      </c>
      <c r="L176" s="128">
        <v>5020.7603780700001</v>
      </c>
      <c r="M176" s="128">
        <v>964.99937046000002</v>
      </c>
      <c r="N176" s="128"/>
      <c r="O176" s="128"/>
      <c r="P176" s="128"/>
      <c r="Q176" s="128"/>
      <c r="R176" s="128"/>
      <c r="S176" s="128"/>
      <c r="T176" s="128"/>
    </row>
    <row r="177" spans="1:20" hidden="1" outlineLevel="1">
      <c r="A177" s="9">
        <v>45597</v>
      </c>
      <c r="B177" s="128">
        <v>5046.1225350100003</v>
      </c>
      <c r="C177" s="128">
        <v>25.137832509999999</v>
      </c>
      <c r="D177" s="128">
        <v>0</v>
      </c>
      <c r="E177" s="128">
        <v>0</v>
      </c>
      <c r="F177" s="128">
        <v>0</v>
      </c>
      <c r="G177" s="128">
        <v>0</v>
      </c>
      <c r="H177" s="128">
        <v>25.137832509999999</v>
      </c>
      <c r="I177" s="128">
        <v>0</v>
      </c>
      <c r="J177" s="128">
        <v>0</v>
      </c>
      <c r="K177" s="128">
        <v>25.137832509999999</v>
      </c>
      <c r="L177" s="128">
        <v>5020.9847024999999</v>
      </c>
      <c r="M177" s="128">
        <v>905.12388482999995</v>
      </c>
      <c r="N177" s="128"/>
      <c r="O177" s="128"/>
      <c r="P177" s="128"/>
      <c r="Q177" s="128"/>
      <c r="R177" s="128"/>
      <c r="S177" s="128"/>
      <c r="T177" s="128"/>
    </row>
    <row r="178" spans="1:20">
      <c r="A178" s="9">
        <v>45627</v>
      </c>
      <c r="B178" s="128">
        <v>4984.7744014899999</v>
      </c>
      <c r="C178" s="128">
        <v>24.150696780000001</v>
      </c>
      <c r="D178" s="128">
        <v>0</v>
      </c>
      <c r="E178" s="128">
        <v>0</v>
      </c>
      <c r="F178" s="128">
        <v>0</v>
      </c>
      <c r="G178" s="128">
        <v>0</v>
      </c>
      <c r="H178" s="128">
        <v>24.150696780000001</v>
      </c>
      <c r="I178" s="128">
        <v>0</v>
      </c>
      <c r="J178" s="128">
        <v>0</v>
      </c>
      <c r="K178" s="128">
        <v>24.150696780000001</v>
      </c>
      <c r="L178" s="128">
        <v>4960.6237047100003</v>
      </c>
      <c r="M178" s="128">
        <v>692.49556700999995</v>
      </c>
      <c r="N178" s="128"/>
      <c r="O178" s="128"/>
      <c r="P178" s="128"/>
      <c r="Q178" s="128"/>
      <c r="R178" s="128"/>
      <c r="S178" s="128"/>
      <c r="T178" s="128"/>
    </row>
    <row r="179" spans="1:20">
      <c r="A179" s="9">
        <v>45658</v>
      </c>
      <c r="B179" s="128">
        <v>4587.7686765099998</v>
      </c>
      <c r="C179" s="128">
        <v>22.8474334</v>
      </c>
      <c r="D179" s="128">
        <v>0</v>
      </c>
      <c r="E179" s="128">
        <v>0</v>
      </c>
      <c r="F179" s="128">
        <v>0</v>
      </c>
      <c r="G179" s="128">
        <v>0</v>
      </c>
      <c r="H179" s="128">
        <v>22.8474334</v>
      </c>
      <c r="I179" s="128">
        <v>0</v>
      </c>
      <c r="J179" s="128">
        <v>0</v>
      </c>
      <c r="K179" s="128">
        <v>22.8474334</v>
      </c>
      <c r="L179" s="128">
        <v>4564.9212431100004</v>
      </c>
      <c r="M179" s="128">
        <v>599.93368991</v>
      </c>
      <c r="N179" s="128"/>
      <c r="O179" s="128"/>
      <c r="P179" s="128"/>
      <c r="Q179" s="128"/>
      <c r="R179" s="128"/>
      <c r="S179" s="128"/>
      <c r="T179" s="128"/>
    </row>
    <row r="180" spans="1:20">
      <c r="A180" s="9">
        <v>45689</v>
      </c>
      <c r="B180" s="128">
        <v>4241.4969515800003</v>
      </c>
      <c r="C180" s="128">
        <v>21.635515779999999</v>
      </c>
      <c r="D180" s="128">
        <v>0</v>
      </c>
      <c r="E180" s="128">
        <v>0</v>
      </c>
      <c r="F180" s="128">
        <v>0</v>
      </c>
      <c r="G180" s="128">
        <v>0</v>
      </c>
      <c r="H180" s="128">
        <v>21.635515779999999</v>
      </c>
      <c r="I180" s="128">
        <v>0</v>
      </c>
      <c r="J180" s="128">
        <v>0</v>
      </c>
      <c r="K180" s="128">
        <v>21.635515779999999</v>
      </c>
      <c r="L180" s="128">
        <v>4219.8614358000004</v>
      </c>
      <c r="M180" s="128">
        <v>582.19125638000003</v>
      </c>
      <c r="N180" s="128"/>
      <c r="O180" s="128"/>
      <c r="P180" s="128"/>
      <c r="Q180" s="128"/>
      <c r="R180" s="128"/>
      <c r="S180" s="128"/>
      <c r="T180" s="128"/>
    </row>
    <row r="181" spans="1:20">
      <c r="A181" s="9">
        <v>45717</v>
      </c>
      <c r="B181" s="128">
        <v>5004.9324854099996</v>
      </c>
      <c r="C181" s="128">
        <v>22.174626809999999</v>
      </c>
      <c r="D181" s="128">
        <v>1.5795312399999999</v>
      </c>
      <c r="E181" s="128">
        <v>0</v>
      </c>
      <c r="F181" s="128">
        <v>1.5795312399999999</v>
      </c>
      <c r="G181" s="128">
        <v>0</v>
      </c>
      <c r="H181" s="128">
        <v>20.595095570000002</v>
      </c>
      <c r="I181" s="128">
        <v>0</v>
      </c>
      <c r="J181" s="128">
        <v>0</v>
      </c>
      <c r="K181" s="128">
        <v>20.595095570000002</v>
      </c>
      <c r="L181" s="128">
        <v>4982.7578586</v>
      </c>
      <c r="M181" s="128">
        <v>557.95245953000006</v>
      </c>
      <c r="N181" s="128"/>
      <c r="O181" s="128"/>
      <c r="P181" s="128"/>
      <c r="Q181" s="128"/>
      <c r="R181" s="128"/>
      <c r="S181" s="128"/>
      <c r="T181" s="128"/>
    </row>
    <row r="182" spans="1:20">
      <c r="A182" s="9">
        <v>45748</v>
      </c>
      <c r="B182" s="128">
        <v>5582.1684362400001</v>
      </c>
      <c r="C182" s="128">
        <v>21.44193692</v>
      </c>
      <c r="D182" s="128">
        <v>1.60711666</v>
      </c>
      <c r="E182" s="128">
        <v>0</v>
      </c>
      <c r="F182" s="128">
        <v>1.60711666</v>
      </c>
      <c r="G182" s="128">
        <v>0</v>
      </c>
      <c r="H182" s="128">
        <v>19.834820260000001</v>
      </c>
      <c r="I182" s="128">
        <v>0</v>
      </c>
      <c r="J182" s="128">
        <v>0</v>
      </c>
      <c r="K182" s="128">
        <v>19.834820260000001</v>
      </c>
      <c r="L182" s="128">
        <v>5560.7264993199997</v>
      </c>
      <c r="M182" s="128">
        <v>622.94730978999996</v>
      </c>
      <c r="N182" s="128"/>
      <c r="O182" s="128"/>
      <c r="P182" s="128"/>
      <c r="Q182" s="128"/>
      <c r="R182" s="128"/>
      <c r="S182" s="128"/>
      <c r="T182" s="128"/>
    </row>
    <row r="183" spans="1:20">
      <c r="A183" s="9">
        <v>45778</v>
      </c>
      <c r="B183" s="128">
        <v>5865.1887449200003</v>
      </c>
      <c r="C183" s="128">
        <v>27.767821040000001</v>
      </c>
      <c r="D183" s="128">
        <v>9.4822940800000008</v>
      </c>
      <c r="E183" s="128">
        <v>0</v>
      </c>
      <c r="F183" s="128">
        <v>9.4822940800000008</v>
      </c>
      <c r="G183" s="128">
        <v>0</v>
      </c>
      <c r="H183" s="128">
        <v>18.285526959999999</v>
      </c>
      <c r="I183" s="128">
        <v>0</v>
      </c>
      <c r="J183" s="128">
        <v>0</v>
      </c>
      <c r="K183" s="128">
        <v>18.285526959999999</v>
      </c>
      <c r="L183" s="128">
        <v>5837.4209238800004</v>
      </c>
      <c r="M183" s="128">
        <v>627.35532720000003</v>
      </c>
      <c r="N183" s="128"/>
      <c r="O183" s="128"/>
      <c r="P183" s="128"/>
      <c r="Q183" s="128"/>
      <c r="R183" s="128"/>
      <c r="S183" s="128"/>
      <c r="T183" s="128"/>
    </row>
    <row r="184" spans="1:20">
      <c r="A184" s="9">
        <v>45809</v>
      </c>
      <c r="B184" s="128">
        <v>6085.5798274199997</v>
      </c>
      <c r="C184" s="128">
        <v>27.320082200000002</v>
      </c>
      <c r="D184" s="128">
        <v>10.04081457</v>
      </c>
      <c r="E184" s="128">
        <v>0</v>
      </c>
      <c r="F184" s="128">
        <v>10.04081457</v>
      </c>
      <c r="G184" s="128">
        <v>0</v>
      </c>
      <c r="H184" s="128">
        <v>17.27926763</v>
      </c>
      <c r="I184" s="128">
        <v>0</v>
      </c>
      <c r="J184" s="128">
        <v>0</v>
      </c>
      <c r="K184" s="128">
        <v>17.27926763</v>
      </c>
      <c r="L184" s="128">
        <v>6058.2597452199998</v>
      </c>
      <c r="M184" s="128">
        <v>683.6968018</v>
      </c>
      <c r="N184" s="128"/>
      <c r="O184" s="128"/>
      <c r="P184" s="128"/>
      <c r="Q184" s="128"/>
      <c r="R184" s="128"/>
      <c r="S184" s="128"/>
      <c r="T184" s="128"/>
    </row>
    <row r="185" spans="1:20">
      <c r="A185" s="9">
        <v>45839</v>
      </c>
      <c r="B185" s="128">
        <v>6051.2651274099999</v>
      </c>
      <c r="C185" s="128">
        <v>25.856271700000001</v>
      </c>
      <c r="D185" s="128">
        <v>10.15521307</v>
      </c>
      <c r="E185" s="128">
        <v>0</v>
      </c>
      <c r="F185" s="128">
        <v>10.15521307</v>
      </c>
      <c r="G185" s="128">
        <v>0</v>
      </c>
      <c r="H185" s="128">
        <v>15.70105863</v>
      </c>
      <c r="I185" s="128">
        <v>0</v>
      </c>
      <c r="J185" s="128">
        <v>0</v>
      </c>
      <c r="K185" s="128">
        <v>15.70105863</v>
      </c>
      <c r="L185" s="128">
        <v>6025.4088557100004</v>
      </c>
      <c r="M185" s="128">
        <v>593.10711096</v>
      </c>
      <c r="N185" s="128"/>
      <c r="O185" s="128"/>
      <c r="P185" s="128"/>
      <c r="Q185" s="128"/>
      <c r="R185" s="128"/>
      <c r="S185" s="128"/>
      <c r="T185" s="128"/>
    </row>
    <row r="186" spans="1:20">
      <c r="A186" s="9">
        <v>45870</v>
      </c>
      <c r="B186" s="128">
        <v>5993.2353234900002</v>
      </c>
      <c r="C186" s="128">
        <v>23.35003931</v>
      </c>
      <c r="D186" s="128">
        <v>9.1944704500000007</v>
      </c>
      <c r="E186" s="128">
        <v>0</v>
      </c>
      <c r="F186" s="128">
        <v>9.1944704500000007</v>
      </c>
      <c r="G186" s="128">
        <v>0</v>
      </c>
      <c r="H186" s="128">
        <v>14.155568860000001</v>
      </c>
      <c r="I186" s="128">
        <v>0</v>
      </c>
      <c r="J186" s="128">
        <v>0</v>
      </c>
      <c r="K186" s="128">
        <v>14.155568860000001</v>
      </c>
      <c r="L186" s="128">
        <v>5969.8852841799999</v>
      </c>
      <c r="M186" s="128">
        <v>524.41113026999994</v>
      </c>
      <c r="N186" s="128"/>
      <c r="O186" s="128"/>
      <c r="P186" s="128"/>
      <c r="Q186" s="128"/>
      <c r="R186" s="128"/>
      <c r="S186" s="128"/>
      <c r="T186" s="128"/>
    </row>
    <row r="187" spans="1:20">
      <c r="A187" s="9">
        <v>45901</v>
      </c>
      <c r="B187" s="128">
        <v>6234.0905774700004</v>
      </c>
      <c r="C187" s="128">
        <v>22.810057610000001</v>
      </c>
      <c r="D187" s="128">
        <v>10.075464370000001</v>
      </c>
      <c r="E187" s="128">
        <v>0</v>
      </c>
      <c r="F187" s="128">
        <v>10.075464370000001</v>
      </c>
      <c r="G187" s="128">
        <v>0</v>
      </c>
      <c r="H187" s="128">
        <v>12.734593240000001</v>
      </c>
      <c r="I187" s="128">
        <v>0</v>
      </c>
      <c r="J187" s="128">
        <v>0</v>
      </c>
      <c r="K187" s="128">
        <v>12.734593240000001</v>
      </c>
      <c r="L187" s="128">
        <v>6211.2805198599999</v>
      </c>
      <c r="M187" s="128">
        <v>624.80424806999997</v>
      </c>
      <c r="N187" s="128"/>
      <c r="O187" s="128"/>
      <c r="P187" s="128"/>
      <c r="Q187" s="128"/>
      <c r="R187" s="128"/>
      <c r="S187" s="128"/>
      <c r="T187" s="128"/>
    </row>
    <row r="188" spans="1:20">
      <c r="A188" s="9">
        <v>45931</v>
      </c>
      <c r="B188" s="128">
        <v>5749.6375921700001</v>
      </c>
      <c r="C188" s="128">
        <v>21.48393733</v>
      </c>
      <c r="D188" s="128">
        <v>10.14761528</v>
      </c>
      <c r="E188" s="128">
        <v>0</v>
      </c>
      <c r="F188" s="128">
        <v>10.14761528</v>
      </c>
      <c r="G188" s="128">
        <v>0</v>
      </c>
      <c r="H188" s="128">
        <v>11.33632205</v>
      </c>
      <c r="I188" s="128">
        <v>0</v>
      </c>
      <c r="J188" s="128">
        <v>0</v>
      </c>
      <c r="K188" s="128">
        <v>11.33632205</v>
      </c>
      <c r="L188" s="128">
        <v>5728.1536548399999</v>
      </c>
      <c r="M188" s="128">
        <v>596.06371490000004</v>
      </c>
      <c r="N188" s="128"/>
      <c r="O188" s="128"/>
      <c r="P188" s="128"/>
      <c r="Q188" s="128"/>
      <c r="R188" s="128"/>
      <c r="S188" s="128"/>
      <c r="T188" s="128"/>
    </row>
    <row r="189" spans="1:20">
      <c r="A189" s="9">
        <v>45962</v>
      </c>
      <c r="B189" s="128">
        <v>5762.6464674600002</v>
      </c>
      <c r="C189" s="128">
        <v>19.236621960000001</v>
      </c>
      <c r="D189" s="128">
        <v>10.066252739999999</v>
      </c>
      <c r="E189" s="128">
        <v>0</v>
      </c>
      <c r="F189" s="128">
        <v>10.066252739999999</v>
      </c>
      <c r="G189" s="128">
        <v>0</v>
      </c>
      <c r="H189" s="128">
        <v>9.1703692199999995</v>
      </c>
      <c r="I189" s="128">
        <v>0</v>
      </c>
      <c r="J189" s="128">
        <v>0</v>
      </c>
      <c r="K189" s="128">
        <v>9.1703692199999995</v>
      </c>
      <c r="L189" s="128">
        <v>5743.4098455000003</v>
      </c>
      <c r="M189" s="128">
        <v>592.96341382000003</v>
      </c>
      <c r="N189" s="128"/>
      <c r="O189" s="128"/>
      <c r="P189" s="128"/>
      <c r="Q189" s="128"/>
      <c r="R189" s="128"/>
      <c r="S189" s="128"/>
      <c r="T189" s="128"/>
    </row>
    <row r="190" spans="1:20">
      <c r="A190" s="9">
        <v>45992</v>
      </c>
      <c r="B190" s="128">
        <v>5834.3710369299997</v>
      </c>
      <c r="C190" s="128">
        <v>21.968395780000002</v>
      </c>
      <c r="D190" s="128">
        <v>12.63560221</v>
      </c>
      <c r="E190" s="128">
        <v>0</v>
      </c>
      <c r="F190" s="128">
        <v>12.63560221</v>
      </c>
      <c r="G190" s="128">
        <v>0</v>
      </c>
      <c r="H190" s="128">
        <v>9.3327935699999998</v>
      </c>
      <c r="I190" s="128">
        <v>0</v>
      </c>
      <c r="J190" s="128">
        <v>0</v>
      </c>
      <c r="K190" s="128">
        <v>9.3327935699999998</v>
      </c>
      <c r="L190" s="128">
        <v>5812.4026411499999</v>
      </c>
      <c r="M190" s="128">
        <v>1075.6465831800001</v>
      </c>
      <c r="N190" s="128"/>
      <c r="O190" s="128"/>
      <c r="P190" s="128"/>
      <c r="Q190" s="128"/>
      <c r="R190" s="128"/>
      <c r="S190" s="128"/>
      <c r="T190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5546875" style="28" customWidth="1"/>
    <col min="4" max="11" width="6.5546875" style="21" customWidth="1"/>
    <col min="12" max="12" width="13.109375" style="28" customWidth="1"/>
    <col min="13" max="20" width="6.5546875" style="21" customWidth="1"/>
    <col min="21" max="21" width="7.6640625" style="28" customWidth="1"/>
    <col min="22" max="22" width="8.6640625" style="28" customWidth="1"/>
    <col min="23" max="16384" width="9.109375" style="25"/>
  </cols>
  <sheetData>
    <row r="1" spans="1:28">
      <c r="A1" s="18" t="s">
        <v>129</v>
      </c>
    </row>
    <row r="2" spans="1:28" ht="5.25" customHeight="1">
      <c r="A2" s="162"/>
    </row>
    <row r="3" spans="1:28" ht="26.25" customHeight="1">
      <c r="A3" s="224" t="s">
        <v>70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</row>
    <row r="4" spans="1:28" ht="12.75" customHeight="1">
      <c r="A4" s="217" t="s">
        <v>128</v>
      </c>
      <c r="B4" s="229"/>
      <c r="C4" s="229"/>
      <c r="L4" s="27"/>
      <c r="U4" s="27"/>
      <c r="V4" s="27"/>
    </row>
    <row r="5" spans="1:28" ht="12.75" customHeight="1">
      <c r="A5" s="27" t="s">
        <v>226</v>
      </c>
      <c r="B5" s="27"/>
      <c r="C5" s="27"/>
      <c r="L5" s="27"/>
      <c r="U5" s="27"/>
      <c r="V5" s="27"/>
    </row>
    <row r="6" spans="1:28" s="31" customFormat="1" ht="18" customHeight="1">
      <c r="A6" s="230" t="s">
        <v>0</v>
      </c>
      <c r="B6" s="215" t="s">
        <v>1</v>
      </c>
      <c r="C6" s="215" t="s">
        <v>55</v>
      </c>
      <c r="D6" s="204" t="s">
        <v>2</v>
      </c>
      <c r="E6" s="204"/>
      <c r="F6" s="204"/>
      <c r="G6" s="204"/>
      <c r="H6" s="204"/>
      <c r="I6" s="204"/>
      <c r="J6" s="204"/>
      <c r="K6" s="204"/>
      <c r="L6" s="215" t="s">
        <v>53</v>
      </c>
      <c r="M6" s="206" t="s">
        <v>2</v>
      </c>
      <c r="N6" s="207"/>
      <c r="O6" s="207"/>
      <c r="P6" s="207"/>
      <c r="Q6" s="207"/>
      <c r="R6" s="207"/>
      <c r="S6" s="207"/>
      <c r="T6" s="207"/>
      <c r="U6" s="215" t="s">
        <v>56</v>
      </c>
      <c r="V6" s="215" t="s">
        <v>51</v>
      </c>
    </row>
    <row r="7" spans="1:28" s="33" customFormat="1" ht="15" customHeight="1">
      <c r="A7" s="230"/>
      <c r="B7" s="215"/>
      <c r="C7" s="215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15"/>
      <c r="M7" s="206" t="s">
        <v>17</v>
      </c>
      <c r="N7" s="207"/>
      <c r="O7" s="207"/>
      <c r="P7" s="207"/>
      <c r="Q7" s="206" t="s">
        <v>9</v>
      </c>
      <c r="R7" s="207"/>
      <c r="S7" s="207"/>
      <c r="T7" s="207"/>
      <c r="U7" s="215"/>
      <c r="V7" s="215"/>
    </row>
    <row r="8" spans="1:28" ht="55.2">
      <c r="A8" s="230"/>
      <c r="B8" s="215"/>
      <c r="C8" s="21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15"/>
      <c r="M8" s="22" t="s">
        <v>13</v>
      </c>
      <c r="N8" s="22" t="s">
        <v>10</v>
      </c>
      <c r="O8" s="22" t="s">
        <v>11</v>
      </c>
      <c r="P8" s="22" t="s">
        <v>12</v>
      </c>
      <c r="Q8" s="22" t="s">
        <v>13</v>
      </c>
      <c r="R8" s="22" t="s">
        <v>10</v>
      </c>
      <c r="S8" s="22" t="s">
        <v>11</v>
      </c>
      <c r="T8" s="22" t="s">
        <v>12</v>
      </c>
      <c r="U8" s="215"/>
      <c r="V8" s="21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2">
        <v>1</v>
      </c>
      <c r="B10" s="30">
        <v>2</v>
      </c>
      <c r="C10" s="32">
        <v>3</v>
      </c>
      <c r="D10" s="30">
        <v>4</v>
      </c>
      <c r="E10" s="32">
        <v>5</v>
      </c>
      <c r="F10" s="30">
        <v>6</v>
      </c>
      <c r="G10" s="32">
        <v>7</v>
      </c>
      <c r="H10" s="30">
        <v>8</v>
      </c>
      <c r="I10" s="32">
        <v>9</v>
      </c>
      <c r="J10" s="30">
        <v>10</v>
      </c>
      <c r="K10" s="32">
        <v>11</v>
      </c>
      <c r="L10" s="30">
        <v>12</v>
      </c>
      <c r="M10" s="32">
        <v>13</v>
      </c>
      <c r="N10" s="30">
        <v>14</v>
      </c>
      <c r="O10" s="32">
        <v>15</v>
      </c>
      <c r="P10" s="30">
        <v>16</v>
      </c>
      <c r="Q10" s="32">
        <v>17</v>
      </c>
      <c r="R10" s="30">
        <v>18</v>
      </c>
      <c r="S10" s="32">
        <v>19</v>
      </c>
      <c r="T10" s="30">
        <v>20</v>
      </c>
      <c r="U10" s="32">
        <v>21</v>
      </c>
      <c r="V10" s="30">
        <v>22</v>
      </c>
    </row>
    <row r="11" spans="1:28" hidden="1" outlineLevel="1">
      <c r="A11" s="9">
        <v>40544</v>
      </c>
      <c r="B11" s="128">
        <v>1826.1767037100001</v>
      </c>
      <c r="C11" s="128">
        <v>1179.09520957</v>
      </c>
      <c r="D11" s="128">
        <v>584.31369214999995</v>
      </c>
      <c r="E11" s="128">
        <v>216.82733074999999</v>
      </c>
      <c r="F11" s="128">
        <v>185.04248103</v>
      </c>
      <c r="G11" s="128">
        <v>182.44388036999999</v>
      </c>
      <c r="H11" s="128">
        <v>594.78151742</v>
      </c>
      <c r="I11" s="128">
        <v>16.047635759999999</v>
      </c>
      <c r="J11" s="128">
        <v>103.73951871</v>
      </c>
      <c r="K11" s="128">
        <v>474.99436294999998</v>
      </c>
      <c r="L11" s="128">
        <v>616.55980297999997</v>
      </c>
      <c r="M11" s="128">
        <v>106.61985924</v>
      </c>
      <c r="N11" s="128">
        <v>3.4088331300000001</v>
      </c>
      <c r="O11" s="128">
        <v>6.7016734900000001</v>
      </c>
      <c r="P11" s="128">
        <v>96.509352620000001</v>
      </c>
      <c r="Q11" s="128">
        <v>509.93994373999999</v>
      </c>
      <c r="R11" s="128">
        <v>3.72373457</v>
      </c>
      <c r="S11" s="128">
        <v>29.904201789999998</v>
      </c>
      <c r="T11" s="128">
        <v>476.31200738000001</v>
      </c>
      <c r="U11" s="128">
        <v>30.52169116</v>
      </c>
      <c r="V11" s="128">
        <v>940.88641633999998</v>
      </c>
      <c r="W11" s="128"/>
      <c r="X11" s="128"/>
      <c r="Y11" s="128"/>
      <c r="Z11" s="128"/>
      <c r="AA11" s="128"/>
      <c r="AB11" s="128"/>
    </row>
    <row r="12" spans="1:28" hidden="1" outlineLevel="1">
      <c r="A12" s="9">
        <v>40575</v>
      </c>
      <c r="B12" s="128">
        <v>1809.67000183</v>
      </c>
      <c r="C12" s="128">
        <v>1171.2594862200001</v>
      </c>
      <c r="D12" s="128">
        <v>586.22125587000005</v>
      </c>
      <c r="E12" s="128">
        <v>222.84064774000001</v>
      </c>
      <c r="F12" s="128">
        <v>185.54374809000001</v>
      </c>
      <c r="G12" s="128">
        <v>177.83686004</v>
      </c>
      <c r="H12" s="128">
        <v>585.03823035000005</v>
      </c>
      <c r="I12" s="128">
        <v>16.347912529999999</v>
      </c>
      <c r="J12" s="128">
        <v>101.24634067</v>
      </c>
      <c r="K12" s="128">
        <v>467.44397715000002</v>
      </c>
      <c r="L12" s="128">
        <v>609.71939882000004</v>
      </c>
      <c r="M12" s="128">
        <v>107.27625472</v>
      </c>
      <c r="N12" s="128">
        <v>3.3748358899999999</v>
      </c>
      <c r="O12" s="128">
        <v>7.03931766</v>
      </c>
      <c r="P12" s="128">
        <v>96.862101170000003</v>
      </c>
      <c r="Q12" s="128">
        <v>502.44314409999998</v>
      </c>
      <c r="R12" s="128">
        <v>4.89094725</v>
      </c>
      <c r="S12" s="128">
        <v>26.97408179</v>
      </c>
      <c r="T12" s="128">
        <v>470.57811506000002</v>
      </c>
      <c r="U12" s="128">
        <v>28.691116789999999</v>
      </c>
      <c r="V12" s="128">
        <v>930.36587191000001</v>
      </c>
      <c r="W12" s="128"/>
      <c r="X12" s="128"/>
      <c r="Y12" s="128"/>
      <c r="Z12" s="128"/>
      <c r="AA12" s="128"/>
      <c r="AB12" s="128"/>
    </row>
    <row r="13" spans="1:28" hidden="1" outlineLevel="1">
      <c r="A13" s="9">
        <v>40603</v>
      </c>
      <c r="B13" s="128">
        <v>1801.32199421</v>
      </c>
      <c r="C13" s="128">
        <v>1181.2767081</v>
      </c>
      <c r="D13" s="128">
        <v>592.52251760000001</v>
      </c>
      <c r="E13" s="128">
        <v>230.60860693000001</v>
      </c>
      <c r="F13" s="128">
        <v>184.47936412999999</v>
      </c>
      <c r="G13" s="128">
        <v>177.43454654000001</v>
      </c>
      <c r="H13" s="128">
        <v>588.75419050000005</v>
      </c>
      <c r="I13" s="128">
        <v>15.29602102</v>
      </c>
      <c r="J13" s="128">
        <v>137.29459494</v>
      </c>
      <c r="K13" s="128">
        <v>436.16357454000001</v>
      </c>
      <c r="L13" s="128">
        <v>588.43043661000002</v>
      </c>
      <c r="M13" s="128">
        <v>103.70268871</v>
      </c>
      <c r="N13" s="128">
        <v>1.7867792600000001</v>
      </c>
      <c r="O13" s="128">
        <v>6.1675151499999998</v>
      </c>
      <c r="P13" s="128">
        <v>95.748394300000001</v>
      </c>
      <c r="Q13" s="128">
        <v>484.7277479</v>
      </c>
      <c r="R13" s="128">
        <v>4.3544258200000003</v>
      </c>
      <c r="S13" s="128">
        <v>16.786385729999999</v>
      </c>
      <c r="T13" s="128">
        <v>463.58693634999997</v>
      </c>
      <c r="U13" s="128">
        <v>31.614849499999998</v>
      </c>
      <c r="V13" s="128">
        <v>823.64557608999996</v>
      </c>
      <c r="W13" s="128"/>
      <c r="X13" s="128"/>
      <c r="Y13" s="128"/>
      <c r="Z13" s="128"/>
      <c r="AA13" s="128"/>
      <c r="AB13" s="128"/>
    </row>
    <row r="14" spans="1:28" hidden="1" outlineLevel="1">
      <c r="A14" s="9">
        <v>40634</v>
      </c>
      <c r="B14" s="128">
        <v>1810.2538778799999</v>
      </c>
      <c r="C14" s="128">
        <v>1220.4106903100001</v>
      </c>
      <c r="D14" s="128">
        <v>622.77186611000002</v>
      </c>
      <c r="E14" s="128">
        <v>245.45204869</v>
      </c>
      <c r="F14" s="128">
        <v>184.78901217999999</v>
      </c>
      <c r="G14" s="128">
        <v>192.53080524000001</v>
      </c>
      <c r="H14" s="128">
        <v>597.63882420000004</v>
      </c>
      <c r="I14" s="128">
        <v>15.35245668</v>
      </c>
      <c r="J14" s="128">
        <v>78.777995790000006</v>
      </c>
      <c r="K14" s="128">
        <v>503.50837173000002</v>
      </c>
      <c r="L14" s="128">
        <v>557.89869024999996</v>
      </c>
      <c r="M14" s="128">
        <v>94.360346129999996</v>
      </c>
      <c r="N14" s="128">
        <v>4.4410945499999999</v>
      </c>
      <c r="O14" s="128">
        <v>5.6828502500000004</v>
      </c>
      <c r="P14" s="128">
        <v>84.236401330000007</v>
      </c>
      <c r="Q14" s="128">
        <v>463.53834411999998</v>
      </c>
      <c r="R14" s="128">
        <v>3.34870198</v>
      </c>
      <c r="S14" s="128">
        <v>15.07775324</v>
      </c>
      <c r="T14" s="128">
        <v>445.1118889</v>
      </c>
      <c r="U14" s="128">
        <v>31.94449732</v>
      </c>
      <c r="V14" s="128">
        <v>820.07471498999996</v>
      </c>
      <c r="W14" s="128"/>
      <c r="X14" s="128"/>
      <c r="Y14" s="128"/>
      <c r="Z14" s="128"/>
      <c r="AA14" s="128"/>
      <c r="AB14" s="128"/>
    </row>
    <row r="15" spans="1:28" hidden="1" outlineLevel="1">
      <c r="A15" s="9">
        <v>40664</v>
      </c>
      <c r="B15" s="128">
        <v>1814.88022555</v>
      </c>
      <c r="C15" s="128">
        <v>1227.5656816400001</v>
      </c>
      <c r="D15" s="128">
        <v>645.34161525000002</v>
      </c>
      <c r="E15" s="128">
        <v>263.06877026000001</v>
      </c>
      <c r="F15" s="128">
        <v>189.02714426</v>
      </c>
      <c r="G15" s="128">
        <v>193.24570073000001</v>
      </c>
      <c r="H15" s="128">
        <v>582.22406638999996</v>
      </c>
      <c r="I15" s="128">
        <v>14.25662541</v>
      </c>
      <c r="J15" s="128">
        <v>76.816294170000006</v>
      </c>
      <c r="K15" s="128">
        <v>491.15114681</v>
      </c>
      <c r="L15" s="128">
        <v>554.88001285999997</v>
      </c>
      <c r="M15" s="128">
        <v>96.740528530000006</v>
      </c>
      <c r="N15" s="128">
        <v>4.44036074</v>
      </c>
      <c r="O15" s="128">
        <v>6.1684166200000003</v>
      </c>
      <c r="P15" s="128">
        <v>86.131751170000001</v>
      </c>
      <c r="Q15" s="128">
        <v>458.13948433000002</v>
      </c>
      <c r="R15" s="128">
        <v>4.49399295</v>
      </c>
      <c r="S15" s="128">
        <v>14.8286227</v>
      </c>
      <c r="T15" s="128">
        <v>438.81686868000003</v>
      </c>
      <c r="U15" s="128">
        <v>32.434531049999997</v>
      </c>
      <c r="V15" s="128">
        <v>812.02596482000001</v>
      </c>
      <c r="W15" s="128"/>
      <c r="X15" s="128"/>
      <c r="Y15" s="128"/>
      <c r="Z15" s="128"/>
      <c r="AA15" s="128"/>
      <c r="AB15" s="128"/>
    </row>
    <row r="16" spans="1:28" hidden="1" outlineLevel="1">
      <c r="A16" s="9">
        <v>40695</v>
      </c>
      <c r="B16" s="128">
        <v>1819.1260747199999</v>
      </c>
      <c r="C16" s="128">
        <v>1233.87470145</v>
      </c>
      <c r="D16" s="128">
        <v>660.13854100000003</v>
      </c>
      <c r="E16" s="128">
        <v>271.96924382999998</v>
      </c>
      <c r="F16" s="128">
        <v>193.70447325000001</v>
      </c>
      <c r="G16" s="128">
        <v>194.46482391999999</v>
      </c>
      <c r="H16" s="128">
        <v>573.73616045000006</v>
      </c>
      <c r="I16" s="128">
        <v>14.41210081</v>
      </c>
      <c r="J16" s="128">
        <v>74.862899990000003</v>
      </c>
      <c r="K16" s="128">
        <v>484.46115965000001</v>
      </c>
      <c r="L16" s="128">
        <v>552.71753181999998</v>
      </c>
      <c r="M16" s="128">
        <v>98.421544350000005</v>
      </c>
      <c r="N16" s="128">
        <v>4.4152779799999999</v>
      </c>
      <c r="O16" s="128">
        <v>6.6285139099999997</v>
      </c>
      <c r="P16" s="128">
        <v>87.377752459999996</v>
      </c>
      <c r="Q16" s="128">
        <v>454.29598747</v>
      </c>
      <c r="R16" s="128">
        <v>4.5756890800000001</v>
      </c>
      <c r="S16" s="128">
        <v>14.56693593</v>
      </c>
      <c r="T16" s="128">
        <v>435.15336245999998</v>
      </c>
      <c r="U16" s="128">
        <v>32.533841449999997</v>
      </c>
      <c r="V16" s="128">
        <v>806.4297004</v>
      </c>
      <c r="W16" s="128"/>
      <c r="X16" s="128"/>
      <c r="Y16" s="128"/>
      <c r="Z16" s="128"/>
      <c r="AA16" s="128"/>
      <c r="AB16" s="128"/>
    </row>
    <row r="17" spans="1:28" hidden="1" outlineLevel="1">
      <c r="A17" s="9">
        <v>40725</v>
      </c>
      <c r="B17" s="128">
        <v>1824.5928181500001</v>
      </c>
      <c r="C17" s="128">
        <v>1200.5372187200001</v>
      </c>
      <c r="D17" s="128">
        <v>665.50342369999998</v>
      </c>
      <c r="E17" s="128">
        <v>285.29354913999998</v>
      </c>
      <c r="F17" s="128">
        <v>197.33030715000001</v>
      </c>
      <c r="G17" s="128">
        <v>182.87956740999999</v>
      </c>
      <c r="H17" s="128">
        <v>535.03379501999996</v>
      </c>
      <c r="I17" s="128">
        <v>15.04435795</v>
      </c>
      <c r="J17" s="128">
        <v>70.131631049999996</v>
      </c>
      <c r="K17" s="128">
        <v>449.85780602</v>
      </c>
      <c r="L17" s="128">
        <v>590.06346483000004</v>
      </c>
      <c r="M17" s="128">
        <v>113.75196968</v>
      </c>
      <c r="N17" s="128">
        <v>4.3447666299999996</v>
      </c>
      <c r="O17" s="128">
        <v>7.2822785300000001</v>
      </c>
      <c r="P17" s="128">
        <v>102.12492451999999</v>
      </c>
      <c r="Q17" s="128">
        <v>476.31149514999998</v>
      </c>
      <c r="R17" s="128">
        <v>5.2777942500000004</v>
      </c>
      <c r="S17" s="128">
        <v>14.470171819999999</v>
      </c>
      <c r="T17" s="128">
        <v>456.56352908000002</v>
      </c>
      <c r="U17" s="128">
        <v>33.9921346</v>
      </c>
      <c r="V17" s="128">
        <v>800.22733402999995</v>
      </c>
      <c r="W17" s="128"/>
      <c r="X17" s="128"/>
      <c r="Y17" s="128"/>
      <c r="Z17" s="128"/>
      <c r="AA17" s="128"/>
      <c r="AB17" s="128"/>
    </row>
    <row r="18" spans="1:28" hidden="1" outlineLevel="1">
      <c r="A18" s="9">
        <v>40756</v>
      </c>
      <c r="B18" s="128">
        <v>1838.5992590999999</v>
      </c>
      <c r="C18" s="128">
        <v>1225.0648510999999</v>
      </c>
      <c r="D18" s="128">
        <v>709.86607705999995</v>
      </c>
      <c r="E18" s="128">
        <v>312.86538838000001</v>
      </c>
      <c r="F18" s="128">
        <v>207.06812335000001</v>
      </c>
      <c r="G18" s="128">
        <v>189.93256532999999</v>
      </c>
      <c r="H18" s="128">
        <v>515.19877403999999</v>
      </c>
      <c r="I18" s="128">
        <v>14.10121854</v>
      </c>
      <c r="J18" s="128">
        <v>67.636204149999998</v>
      </c>
      <c r="K18" s="128">
        <v>433.46135134999997</v>
      </c>
      <c r="L18" s="128">
        <v>578.65401712000005</v>
      </c>
      <c r="M18" s="128">
        <v>115.91001783</v>
      </c>
      <c r="N18" s="128">
        <v>3.34770637</v>
      </c>
      <c r="O18" s="128">
        <v>6.9485814699999997</v>
      </c>
      <c r="P18" s="128">
        <v>105.61372999</v>
      </c>
      <c r="Q18" s="128">
        <v>462.74399928999998</v>
      </c>
      <c r="R18" s="128">
        <v>4.2332506299999997</v>
      </c>
      <c r="S18" s="128">
        <v>12.849632440000001</v>
      </c>
      <c r="T18" s="128">
        <v>445.66111622</v>
      </c>
      <c r="U18" s="128">
        <v>34.88039088</v>
      </c>
      <c r="V18" s="128">
        <v>727.07404041999996</v>
      </c>
      <c r="W18" s="128"/>
      <c r="X18" s="128"/>
      <c r="Y18" s="128"/>
      <c r="Z18" s="128"/>
      <c r="AA18" s="128"/>
      <c r="AB18" s="128"/>
    </row>
    <row r="19" spans="1:28" hidden="1" outlineLevel="1">
      <c r="A19" s="9">
        <v>40787</v>
      </c>
      <c r="B19" s="128">
        <v>1833.96859275</v>
      </c>
      <c r="C19" s="128">
        <v>1230.1682734200001</v>
      </c>
      <c r="D19" s="128">
        <v>728.54326146999995</v>
      </c>
      <c r="E19" s="128">
        <v>324.22755384999999</v>
      </c>
      <c r="F19" s="128">
        <v>212.12609909</v>
      </c>
      <c r="G19" s="128">
        <v>192.18960852999999</v>
      </c>
      <c r="H19" s="128">
        <v>501.62501194999999</v>
      </c>
      <c r="I19" s="128">
        <v>12.55756774</v>
      </c>
      <c r="J19" s="128">
        <v>66.465605289999999</v>
      </c>
      <c r="K19" s="128">
        <v>422.60183891999998</v>
      </c>
      <c r="L19" s="128">
        <v>568.16513605</v>
      </c>
      <c r="M19" s="128">
        <v>119.10488631</v>
      </c>
      <c r="N19" s="128">
        <v>1.6313072200000001</v>
      </c>
      <c r="O19" s="128">
        <v>8.6749665599999997</v>
      </c>
      <c r="P19" s="128">
        <v>108.79861253</v>
      </c>
      <c r="Q19" s="128">
        <v>449.06024974000002</v>
      </c>
      <c r="R19" s="128">
        <v>4.16648497</v>
      </c>
      <c r="S19" s="128">
        <v>13.25291749</v>
      </c>
      <c r="T19" s="128">
        <v>431.64084728</v>
      </c>
      <c r="U19" s="128">
        <v>35.63518328</v>
      </c>
      <c r="V19" s="128">
        <v>721.63020237000001</v>
      </c>
      <c r="W19" s="128"/>
      <c r="X19" s="128"/>
      <c r="Y19" s="128"/>
      <c r="Z19" s="128"/>
      <c r="AA19" s="128"/>
      <c r="AB19" s="128"/>
    </row>
    <row r="20" spans="1:28" hidden="1" outlineLevel="1">
      <c r="A20" s="9">
        <v>40817</v>
      </c>
      <c r="B20" s="128">
        <v>1836.2658133899999</v>
      </c>
      <c r="C20" s="128">
        <v>1236.6728405599999</v>
      </c>
      <c r="D20" s="128">
        <v>728.54326146999995</v>
      </c>
      <c r="E20" s="128">
        <v>324.22755384999999</v>
      </c>
      <c r="F20" s="128">
        <v>212.12609909</v>
      </c>
      <c r="G20" s="128">
        <v>192.18960852999999</v>
      </c>
      <c r="H20" s="128">
        <v>501.62501194999999</v>
      </c>
      <c r="I20" s="128">
        <v>12.55756774</v>
      </c>
      <c r="J20" s="128">
        <v>66.465605289999999</v>
      </c>
      <c r="K20" s="128">
        <v>422.60183891999998</v>
      </c>
      <c r="L20" s="128">
        <v>562.73668681000004</v>
      </c>
      <c r="M20" s="128">
        <v>119.10488631</v>
      </c>
      <c r="N20" s="128">
        <v>1.6313072200000001</v>
      </c>
      <c r="O20" s="128">
        <v>8.6749665599999997</v>
      </c>
      <c r="P20" s="128">
        <v>108.79861253</v>
      </c>
      <c r="Q20" s="128">
        <v>449.06024974000002</v>
      </c>
      <c r="R20" s="128">
        <v>4.16648497</v>
      </c>
      <c r="S20" s="128">
        <v>13.25291749</v>
      </c>
      <c r="T20" s="128">
        <v>431.64084728</v>
      </c>
      <c r="U20" s="128">
        <v>36.856286019999999</v>
      </c>
      <c r="V20" s="128">
        <v>713.91162097999995</v>
      </c>
      <c r="W20" s="128"/>
      <c r="X20" s="128"/>
      <c r="Y20" s="128"/>
      <c r="Z20" s="128"/>
      <c r="AA20" s="128"/>
      <c r="AB20" s="128"/>
    </row>
    <row r="21" spans="1:28" hidden="1" outlineLevel="1">
      <c r="A21" s="9">
        <v>40848</v>
      </c>
      <c r="B21" s="128">
        <v>1805.63559424</v>
      </c>
      <c r="C21" s="128">
        <v>1213.4398301700001</v>
      </c>
      <c r="D21" s="128">
        <v>728.54326146999995</v>
      </c>
      <c r="E21" s="128">
        <v>324.22755384999999</v>
      </c>
      <c r="F21" s="128">
        <v>212.12609909</v>
      </c>
      <c r="G21" s="128">
        <v>192.18960852999999</v>
      </c>
      <c r="H21" s="128">
        <v>501.62501194999999</v>
      </c>
      <c r="I21" s="128">
        <v>12.55756774</v>
      </c>
      <c r="J21" s="128">
        <v>66.465605289999999</v>
      </c>
      <c r="K21" s="128">
        <v>422.60183891999998</v>
      </c>
      <c r="L21" s="128">
        <v>553.79270240000005</v>
      </c>
      <c r="M21" s="128">
        <v>119.10488631</v>
      </c>
      <c r="N21" s="128">
        <v>1.6313072200000001</v>
      </c>
      <c r="O21" s="128">
        <v>8.6749665599999997</v>
      </c>
      <c r="P21" s="128">
        <v>108.79861253</v>
      </c>
      <c r="Q21" s="128">
        <v>449.06024974000002</v>
      </c>
      <c r="R21" s="128">
        <v>4.16648497</v>
      </c>
      <c r="S21" s="128">
        <v>13.25291749</v>
      </c>
      <c r="T21" s="128">
        <v>431.64084728</v>
      </c>
      <c r="U21" s="128">
        <v>38.40306167</v>
      </c>
      <c r="V21" s="128">
        <v>699.69697965</v>
      </c>
      <c r="W21" s="128"/>
      <c r="X21" s="128"/>
      <c r="Y21" s="128"/>
      <c r="Z21" s="128"/>
      <c r="AA21" s="128"/>
      <c r="AB21" s="128"/>
    </row>
    <row r="22" spans="1:28" hidden="1" outlineLevel="1">
      <c r="A22" s="9">
        <v>40878</v>
      </c>
      <c r="B22" s="128">
        <v>1715.93220348</v>
      </c>
      <c r="C22" s="128">
        <v>1198.60769923</v>
      </c>
      <c r="D22" s="128">
        <v>728.54326146999995</v>
      </c>
      <c r="E22" s="128">
        <v>324.22755384999999</v>
      </c>
      <c r="F22" s="128">
        <v>212.12609909</v>
      </c>
      <c r="G22" s="128">
        <v>192.18960852999999</v>
      </c>
      <c r="H22" s="128">
        <v>501.62501194999999</v>
      </c>
      <c r="I22" s="128">
        <v>12.55756774</v>
      </c>
      <c r="J22" s="128">
        <v>66.465605289999999</v>
      </c>
      <c r="K22" s="128">
        <v>422.60183891999998</v>
      </c>
      <c r="L22" s="128">
        <v>480.73244865999999</v>
      </c>
      <c r="M22" s="128">
        <v>119.10488631</v>
      </c>
      <c r="N22" s="128">
        <v>1.6313072200000001</v>
      </c>
      <c r="O22" s="128">
        <v>8.6749665599999997</v>
      </c>
      <c r="P22" s="128">
        <v>108.79861253</v>
      </c>
      <c r="Q22" s="128">
        <v>449.06024974000002</v>
      </c>
      <c r="R22" s="128">
        <v>4.16648497</v>
      </c>
      <c r="S22" s="128">
        <v>13.25291749</v>
      </c>
      <c r="T22" s="128">
        <v>431.64084728</v>
      </c>
      <c r="U22" s="128">
        <v>36.592055590000001</v>
      </c>
      <c r="V22" s="128">
        <v>762.51446562000001</v>
      </c>
      <c r="W22" s="128"/>
      <c r="X22" s="128"/>
      <c r="Y22" s="128"/>
      <c r="Z22" s="128"/>
      <c r="AA22" s="128"/>
      <c r="AB22" s="128"/>
    </row>
    <row r="23" spans="1:28" hidden="1" outlineLevel="1">
      <c r="A23" s="9">
        <v>40909</v>
      </c>
      <c r="B23" s="128">
        <v>1705.14912587</v>
      </c>
      <c r="C23" s="128">
        <v>1192.9555692900001</v>
      </c>
      <c r="D23" s="128">
        <v>728.54326146999995</v>
      </c>
      <c r="E23" s="128">
        <v>324.22755384999999</v>
      </c>
      <c r="F23" s="128">
        <v>212.12609909</v>
      </c>
      <c r="G23" s="128">
        <v>192.18960852999999</v>
      </c>
      <c r="H23" s="128">
        <v>501.62501194999999</v>
      </c>
      <c r="I23" s="128">
        <v>12.55756774</v>
      </c>
      <c r="J23" s="128">
        <v>66.465605289999999</v>
      </c>
      <c r="K23" s="128">
        <v>422.60183891999998</v>
      </c>
      <c r="L23" s="128">
        <v>475.96094042999999</v>
      </c>
      <c r="M23" s="128">
        <v>119.10488631</v>
      </c>
      <c r="N23" s="128">
        <v>1.6313072200000001</v>
      </c>
      <c r="O23" s="128">
        <v>8.6749665599999997</v>
      </c>
      <c r="P23" s="128">
        <v>108.79861253</v>
      </c>
      <c r="Q23" s="128">
        <v>449.06024974000002</v>
      </c>
      <c r="R23" s="128">
        <v>4.16648497</v>
      </c>
      <c r="S23" s="128">
        <v>13.25291749</v>
      </c>
      <c r="T23" s="128">
        <v>431.64084728</v>
      </c>
      <c r="U23" s="128">
        <v>36.232616149999998</v>
      </c>
      <c r="V23" s="128">
        <v>710.86717644999999</v>
      </c>
      <c r="W23" s="128"/>
      <c r="X23" s="128"/>
      <c r="Y23" s="128"/>
      <c r="Z23" s="128"/>
      <c r="AA23" s="128"/>
      <c r="AB23" s="128"/>
    </row>
    <row r="24" spans="1:28" hidden="1" outlineLevel="1">
      <c r="A24" s="9">
        <v>40940</v>
      </c>
      <c r="B24" s="128">
        <v>1689.2324199699999</v>
      </c>
      <c r="C24" s="128">
        <v>1147.9115761</v>
      </c>
      <c r="D24" s="128">
        <v>728.54326146999995</v>
      </c>
      <c r="E24" s="128">
        <v>324.22755384999999</v>
      </c>
      <c r="F24" s="128">
        <v>212.12609909</v>
      </c>
      <c r="G24" s="128">
        <v>192.18960852999999</v>
      </c>
      <c r="H24" s="128">
        <v>501.62501194999999</v>
      </c>
      <c r="I24" s="128">
        <v>12.55756774</v>
      </c>
      <c r="J24" s="128">
        <v>66.465605289999999</v>
      </c>
      <c r="K24" s="128">
        <v>422.60183891999998</v>
      </c>
      <c r="L24" s="128">
        <v>505.58403238</v>
      </c>
      <c r="M24" s="128">
        <v>119.10488631</v>
      </c>
      <c r="N24" s="128">
        <v>1.6313072200000001</v>
      </c>
      <c r="O24" s="128">
        <v>8.6749665599999997</v>
      </c>
      <c r="P24" s="128">
        <v>108.79861253</v>
      </c>
      <c r="Q24" s="128">
        <v>449.06024974000002</v>
      </c>
      <c r="R24" s="128">
        <v>4.16648497</v>
      </c>
      <c r="S24" s="128">
        <v>13.25291749</v>
      </c>
      <c r="T24" s="128">
        <v>431.64084728</v>
      </c>
      <c r="U24" s="128">
        <v>35.736811490000001</v>
      </c>
      <c r="V24" s="128">
        <v>639.04356427000005</v>
      </c>
      <c r="W24" s="128"/>
      <c r="X24" s="128"/>
      <c r="Y24" s="128"/>
      <c r="Z24" s="128"/>
      <c r="AA24" s="128"/>
      <c r="AB24" s="128"/>
    </row>
    <row r="25" spans="1:28" hidden="1" outlineLevel="1">
      <c r="A25" s="9">
        <v>40969</v>
      </c>
      <c r="B25" s="128">
        <v>1670.26438669</v>
      </c>
      <c r="C25" s="128">
        <v>1175.6009261300001</v>
      </c>
      <c r="D25" s="128">
        <v>728.54326146999995</v>
      </c>
      <c r="E25" s="128">
        <v>324.22755384999999</v>
      </c>
      <c r="F25" s="128">
        <v>212.12609909</v>
      </c>
      <c r="G25" s="128">
        <v>192.18960852999999</v>
      </c>
      <c r="H25" s="128">
        <v>501.62501194999999</v>
      </c>
      <c r="I25" s="128">
        <v>12.55756774</v>
      </c>
      <c r="J25" s="128">
        <v>66.465605289999999</v>
      </c>
      <c r="K25" s="128">
        <v>422.60183891999998</v>
      </c>
      <c r="L25" s="128">
        <v>460.45611208999998</v>
      </c>
      <c r="M25" s="128">
        <v>119.10488631</v>
      </c>
      <c r="N25" s="128">
        <v>1.6313072200000001</v>
      </c>
      <c r="O25" s="128">
        <v>8.6749665599999997</v>
      </c>
      <c r="P25" s="128">
        <v>108.79861253</v>
      </c>
      <c r="Q25" s="128">
        <v>449.06024974000002</v>
      </c>
      <c r="R25" s="128">
        <v>4.16648497</v>
      </c>
      <c r="S25" s="128">
        <v>13.25291749</v>
      </c>
      <c r="T25" s="128">
        <v>431.64084728</v>
      </c>
      <c r="U25" s="128">
        <v>34.207348469999999</v>
      </c>
      <c r="V25" s="128">
        <v>662.47915503000002</v>
      </c>
      <c r="W25" s="128"/>
      <c r="X25" s="128"/>
      <c r="Y25" s="128"/>
      <c r="Z25" s="128"/>
      <c r="AA25" s="128"/>
      <c r="AB25" s="128"/>
    </row>
    <row r="26" spans="1:28" hidden="1" outlineLevel="1">
      <c r="A26" s="9">
        <v>41000</v>
      </c>
      <c r="B26" s="128">
        <v>1667.00344653</v>
      </c>
      <c r="C26" s="128">
        <v>1174.22310466</v>
      </c>
      <c r="D26" s="128">
        <v>728.54326146999995</v>
      </c>
      <c r="E26" s="128">
        <v>324.22755384999999</v>
      </c>
      <c r="F26" s="128">
        <v>212.12609909</v>
      </c>
      <c r="G26" s="128">
        <v>192.18960852999999</v>
      </c>
      <c r="H26" s="128">
        <v>501.62501194999999</v>
      </c>
      <c r="I26" s="128">
        <v>12.55756774</v>
      </c>
      <c r="J26" s="128">
        <v>66.465605289999999</v>
      </c>
      <c r="K26" s="128">
        <v>422.60183891999998</v>
      </c>
      <c r="L26" s="128">
        <v>456.341049</v>
      </c>
      <c r="M26" s="128">
        <v>119.10488631</v>
      </c>
      <c r="N26" s="128">
        <v>1.6313072200000001</v>
      </c>
      <c r="O26" s="128">
        <v>8.6749665599999997</v>
      </c>
      <c r="P26" s="128">
        <v>108.79861253</v>
      </c>
      <c r="Q26" s="128">
        <v>449.06024974000002</v>
      </c>
      <c r="R26" s="128">
        <v>4.16648497</v>
      </c>
      <c r="S26" s="128">
        <v>13.25291749</v>
      </c>
      <c r="T26" s="128">
        <v>431.64084728</v>
      </c>
      <c r="U26" s="128">
        <v>36.439292870000003</v>
      </c>
      <c r="V26" s="128">
        <v>690.01175061000004</v>
      </c>
      <c r="W26" s="128"/>
      <c r="X26" s="128"/>
      <c r="Y26" s="128"/>
      <c r="Z26" s="128"/>
      <c r="AA26" s="128"/>
      <c r="AB26" s="128"/>
    </row>
    <row r="27" spans="1:28" hidden="1" outlineLevel="1">
      <c r="A27" s="9">
        <v>41030</v>
      </c>
      <c r="B27" s="128">
        <v>1676.05288832</v>
      </c>
      <c r="C27" s="128">
        <v>1187.4216831700001</v>
      </c>
      <c r="D27" s="128">
        <v>728.54326146999995</v>
      </c>
      <c r="E27" s="128">
        <v>324.22755384999999</v>
      </c>
      <c r="F27" s="128">
        <v>212.12609909</v>
      </c>
      <c r="G27" s="128">
        <v>192.18960852999999</v>
      </c>
      <c r="H27" s="128">
        <v>501.62501194999999</v>
      </c>
      <c r="I27" s="128">
        <v>12.55756774</v>
      </c>
      <c r="J27" s="128">
        <v>66.465605289999999</v>
      </c>
      <c r="K27" s="128">
        <v>422.60183891999998</v>
      </c>
      <c r="L27" s="128">
        <v>451.29340461999999</v>
      </c>
      <c r="M27" s="128">
        <v>119.10488631</v>
      </c>
      <c r="N27" s="128">
        <v>1.6313072200000001</v>
      </c>
      <c r="O27" s="128">
        <v>8.6749665599999997</v>
      </c>
      <c r="P27" s="128">
        <v>108.79861253</v>
      </c>
      <c r="Q27" s="128">
        <v>449.06024974000002</v>
      </c>
      <c r="R27" s="128">
        <v>4.16648497</v>
      </c>
      <c r="S27" s="128">
        <v>13.25291749</v>
      </c>
      <c r="T27" s="128">
        <v>431.64084728</v>
      </c>
      <c r="U27" s="128">
        <v>37.337800530000003</v>
      </c>
      <c r="V27" s="128">
        <v>684.92337615999998</v>
      </c>
      <c r="W27" s="128"/>
      <c r="X27" s="128"/>
      <c r="Y27" s="128"/>
      <c r="Z27" s="128"/>
      <c r="AA27" s="128"/>
      <c r="AB27" s="128"/>
    </row>
    <row r="28" spans="1:28" hidden="1" outlineLevel="1">
      <c r="A28" s="9">
        <v>41061</v>
      </c>
      <c r="B28" s="128">
        <v>1665.3217111700001</v>
      </c>
      <c r="C28" s="128">
        <v>1188.9325507900001</v>
      </c>
      <c r="D28" s="128">
        <v>728.54326146999995</v>
      </c>
      <c r="E28" s="128">
        <v>324.22755384999999</v>
      </c>
      <c r="F28" s="128">
        <v>212.12609909</v>
      </c>
      <c r="G28" s="128">
        <v>192.18960852999999</v>
      </c>
      <c r="H28" s="128">
        <v>501.62501194999999</v>
      </c>
      <c r="I28" s="128">
        <v>12.55756774</v>
      </c>
      <c r="J28" s="128">
        <v>66.465605289999999</v>
      </c>
      <c r="K28" s="128">
        <v>422.60183891999998</v>
      </c>
      <c r="L28" s="128">
        <v>439.23458142999999</v>
      </c>
      <c r="M28" s="128">
        <v>119.10488631</v>
      </c>
      <c r="N28" s="128">
        <v>1.6313072200000001</v>
      </c>
      <c r="O28" s="128">
        <v>8.6749665599999997</v>
      </c>
      <c r="P28" s="128">
        <v>108.79861253</v>
      </c>
      <c r="Q28" s="128">
        <v>449.06024974000002</v>
      </c>
      <c r="R28" s="128">
        <v>4.16648497</v>
      </c>
      <c r="S28" s="128">
        <v>13.25291749</v>
      </c>
      <c r="T28" s="128">
        <v>431.64084728</v>
      </c>
      <c r="U28" s="128">
        <v>37.154578950000001</v>
      </c>
      <c r="V28" s="128">
        <v>675.60512700000004</v>
      </c>
      <c r="W28" s="128"/>
      <c r="X28" s="128"/>
      <c r="Y28" s="128"/>
      <c r="Z28" s="128"/>
      <c r="AA28" s="128"/>
      <c r="AB28" s="128"/>
    </row>
    <row r="29" spans="1:28" hidden="1" outlineLevel="1">
      <c r="A29" s="9">
        <v>41091</v>
      </c>
      <c r="B29" s="128">
        <v>1658.07154186</v>
      </c>
      <c r="C29" s="128">
        <v>1186.87595074</v>
      </c>
      <c r="D29" s="128">
        <v>728.54326146999995</v>
      </c>
      <c r="E29" s="128">
        <v>324.22755384999999</v>
      </c>
      <c r="F29" s="128">
        <v>212.12609909</v>
      </c>
      <c r="G29" s="128">
        <v>192.18960852999999</v>
      </c>
      <c r="H29" s="128">
        <v>501.62501194999999</v>
      </c>
      <c r="I29" s="128">
        <v>12.55756774</v>
      </c>
      <c r="J29" s="128">
        <v>66.465605289999999</v>
      </c>
      <c r="K29" s="128">
        <v>422.60183891999998</v>
      </c>
      <c r="L29" s="128">
        <v>433.02432472999999</v>
      </c>
      <c r="M29" s="128">
        <v>119.10488631</v>
      </c>
      <c r="N29" s="128">
        <v>1.6313072200000001</v>
      </c>
      <c r="O29" s="128">
        <v>8.6749665599999997</v>
      </c>
      <c r="P29" s="128">
        <v>108.79861253</v>
      </c>
      <c r="Q29" s="128">
        <v>449.06024974000002</v>
      </c>
      <c r="R29" s="128">
        <v>4.16648497</v>
      </c>
      <c r="S29" s="128">
        <v>13.25291749</v>
      </c>
      <c r="T29" s="128">
        <v>431.64084728</v>
      </c>
      <c r="U29" s="128">
        <v>38.17126639</v>
      </c>
      <c r="V29" s="128">
        <v>668.01100825000003</v>
      </c>
      <c r="W29" s="128"/>
      <c r="X29" s="128"/>
      <c r="Y29" s="128"/>
      <c r="Z29" s="128"/>
      <c r="AA29" s="128"/>
      <c r="AB29" s="128"/>
    </row>
    <row r="30" spans="1:28" hidden="1" outlineLevel="1">
      <c r="A30" s="9">
        <v>41122</v>
      </c>
      <c r="B30" s="128">
        <v>1659.7622199499999</v>
      </c>
      <c r="C30" s="128">
        <v>1192.1754403299999</v>
      </c>
      <c r="D30" s="128">
        <v>728.54326146999995</v>
      </c>
      <c r="E30" s="128">
        <v>324.22755384999999</v>
      </c>
      <c r="F30" s="128">
        <v>212.12609909</v>
      </c>
      <c r="G30" s="128">
        <v>192.18960852999999</v>
      </c>
      <c r="H30" s="128">
        <v>501.62501194999999</v>
      </c>
      <c r="I30" s="128">
        <v>12.55756774</v>
      </c>
      <c r="J30" s="128">
        <v>66.465605289999999</v>
      </c>
      <c r="K30" s="128">
        <v>422.60183891999998</v>
      </c>
      <c r="L30" s="128">
        <v>432.07365779000003</v>
      </c>
      <c r="M30" s="128">
        <v>119.10488631</v>
      </c>
      <c r="N30" s="128">
        <v>1.6313072200000001</v>
      </c>
      <c r="O30" s="128">
        <v>8.6749665599999997</v>
      </c>
      <c r="P30" s="128">
        <v>108.79861253</v>
      </c>
      <c r="Q30" s="128">
        <v>449.06024974000002</v>
      </c>
      <c r="R30" s="128">
        <v>4.16648497</v>
      </c>
      <c r="S30" s="128">
        <v>13.25291749</v>
      </c>
      <c r="T30" s="128">
        <v>431.64084728</v>
      </c>
      <c r="U30" s="128">
        <v>35.513121830000003</v>
      </c>
      <c r="V30" s="128">
        <v>664.07414912000002</v>
      </c>
      <c r="W30" s="128"/>
      <c r="X30" s="128"/>
      <c r="Y30" s="128"/>
      <c r="Z30" s="128"/>
      <c r="AA30" s="128"/>
      <c r="AB30" s="128"/>
    </row>
    <row r="31" spans="1:28" hidden="1" outlineLevel="1">
      <c r="A31" s="9">
        <v>41153</v>
      </c>
      <c r="B31" s="128">
        <v>1652.665767</v>
      </c>
      <c r="C31" s="128">
        <v>1191.6716620499999</v>
      </c>
      <c r="D31" s="128">
        <v>728.54326146999995</v>
      </c>
      <c r="E31" s="128">
        <v>324.22755384999999</v>
      </c>
      <c r="F31" s="128">
        <v>212.12609909</v>
      </c>
      <c r="G31" s="128">
        <v>192.18960852999999</v>
      </c>
      <c r="H31" s="128">
        <v>501.62501194999999</v>
      </c>
      <c r="I31" s="128">
        <v>12.55756774</v>
      </c>
      <c r="J31" s="128">
        <v>66.465605289999999</v>
      </c>
      <c r="K31" s="128">
        <v>422.60183891999998</v>
      </c>
      <c r="L31" s="128">
        <v>426.28220648000001</v>
      </c>
      <c r="M31" s="128">
        <v>119.10488631</v>
      </c>
      <c r="N31" s="128">
        <v>1.6313072200000001</v>
      </c>
      <c r="O31" s="128">
        <v>8.6749665599999997</v>
      </c>
      <c r="P31" s="128">
        <v>108.79861253</v>
      </c>
      <c r="Q31" s="128">
        <v>449.06024974000002</v>
      </c>
      <c r="R31" s="128">
        <v>4.16648497</v>
      </c>
      <c r="S31" s="128">
        <v>13.25291749</v>
      </c>
      <c r="T31" s="128">
        <v>431.64084728</v>
      </c>
      <c r="U31" s="128">
        <v>34.711898470000001</v>
      </c>
      <c r="V31" s="128">
        <v>648.55926009999996</v>
      </c>
      <c r="W31" s="128"/>
      <c r="X31" s="128"/>
      <c r="Y31" s="128"/>
      <c r="Z31" s="128"/>
      <c r="AA31" s="128"/>
      <c r="AB31" s="128"/>
    </row>
    <row r="32" spans="1:28" hidden="1" outlineLevel="1">
      <c r="A32" s="9">
        <v>41183</v>
      </c>
      <c r="B32" s="128">
        <v>1654.3647174499999</v>
      </c>
      <c r="C32" s="128">
        <v>1195.90961339</v>
      </c>
      <c r="D32" s="128">
        <v>728.54326146999995</v>
      </c>
      <c r="E32" s="128">
        <v>324.22755384999999</v>
      </c>
      <c r="F32" s="128">
        <v>212.12609909</v>
      </c>
      <c r="G32" s="128">
        <v>192.18960852999999</v>
      </c>
      <c r="H32" s="128">
        <v>501.62501194999999</v>
      </c>
      <c r="I32" s="128">
        <v>12.55756774</v>
      </c>
      <c r="J32" s="128">
        <v>66.465605289999999</v>
      </c>
      <c r="K32" s="128">
        <v>422.60183891999998</v>
      </c>
      <c r="L32" s="128">
        <v>423.36499416999999</v>
      </c>
      <c r="M32" s="128">
        <v>119.10488631</v>
      </c>
      <c r="N32" s="128">
        <v>1.6313072200000001</v>
      </c>
      <c r="O32" s="128">
        <v>8.6749665599999997</v>
      </c>
      <c r="P32" s="128">
        <v>108.79861253</v>
      </c>
      <c r="Q32" s="128">
        <v>449.06024974000002</v>
      </c>
      <c r="R32" s="128">
        <v>4.16648497</v>
      </c>
      <c r="S32" s="128">
        <v>13.25291749</v>
      </c>
      <c r="T32" s="128">
        <v>431.64084728</v>
      </c>
      <c r="U32" s="128">
        <v>35.090109890000001</v>
      </c>
      <c r="V32" s="128">
        <v>634.13003314000002</v>
      </c>
      <c r="W32" s="128"/>
      <c r="X32" s="128"/>
      <c r="Y32" s="128"/>
      <c r="Z32" s="128"/>
      <c r="AA32" s="128"/>
      <c r="AB32" s="128"/>
    </row>
    <row r="33" spans="1:28" hidden="1" outlineLevel="1">
      <c r="A33" s="9">
        <v>41214</v>
      </c>
      <c r="B33" s="128">
        <v>1644.1519921199999</v>
      </c>
      <c r="C33" s="128">
        <v>1193.22049872</v>
      </c>
      <c r="D33" s="128">
        <v>728.54326146999995</v>
      </c>
      <c r="E33" s="128">
        <v>324.22755384999999</v>
      </c>
      <c r="F33" s="128">
        <v>212.12609909</v>
      </c>
      <c r="G33" s="128">
        <v>192.18960852999999</v>
      </c>
      <c r="H33" s="128">
        <v>501.62501194999999</v>
      </c>
      <c r="I33" s="128">
        <v>12.55756774</v>
      </c>
      <c r="J33" s="128">
        <v>66.465605289999999</v>
      </c>
      <c r="K33" s="128">
        <v>422.60183891999998</v>
      </c>
      <c r="L33" s="128">
        <v>415.6173665</v>
      </c>
      <c r="M33" s="128">
        <v>119.10488631</v>
      </c>
      <c r="N33" s="128">
        <v>1.6313072200000001</v>
      </c>
      <c r="O33" s="128">
        <v>8.6749665599999997</v>
      </c>
      <c r="P33" s="128">
        <v>108.79861253</v>
      </c>
      <c r="Q33" s="128">
        <v>449.06024974000002</v>
      </c>
      <c r="R33" s="128">
        <v>4.16648497</v>
      </c>
      <c r="S33" s="128">
        <v>13.25291749</v>
      </c>
      <c r="T33" s="128">
        <v>431.64084728</v>
      </c>
      <c r="U33" s="128">
        <v>35.314126899999998</v>
      </c>
      <c r="V33" s="128">
        <v>643.29995955000004</v>
      </c>
      <c r="W33" s="128"/>
      <c r="X33" s="128"/>
      <c r="Y33" s="128"/>
      <c r="Z33" s="128"/>
      <c r="AA33" s="128"/>
      <c r="AB33" s="128"/>
    </row>
    <row r="34" spans="1:28" hidden="1" outlineLevel="1">
      <c r="A34" s="9">
        <v>41244</v>
      </c>
      <c r="B34" s="128">
        <v>1617.28719703</v>
      </c>
      <c r="C34" s="128">
        <v>1177.0494670800001</v>
      </c>
      <c r="D34" s="128">
        <v>728.54326146999995</v>
      </c>
      <c r="E34" s="128">
        <v>324.22755384999999</v>
      </c>
      <c r="F34" s="128">
        <v>212.12609909</v>
      </c>
      <c r="G34" s="128">
        <v>192.18960852999999</v>
      </c>
      <c r="H34" s="128">
        <v>501.62501194999999</v>
      </c>
      <c r="I34" s="128">
        <v>12.55756774</v>
      </c>
      <c r="J34" s="128">
        <v>66.465605289999999</v>
      </c>
      <c r="K34" s="128">
        <v>422.60183891999998</v>
      </c>
      <c r="L34" s="128">
        <v>403.71890571</v>
      </c>
      <c r="M34" s="128">
        <v>119.10488631</v>
      </c>
      <c r="N34" s="128">
        <v>1.6313072200000001</v>
      </c>
      <c r="O34" s="128">
        <v>8.6749665599999997</v>
      </c>
      <c r="P34" s="128">
        <v>108.79861253</v>
      </c>
      <c r="Q34" s="128">
        <v>449.06024974000002</v>
      </c>
      <c r="R34" s="128">
        <v>4.16648497</v>
      </c>
      <c r="S34" s="128">
        <v>13.25291749</v>
      </c>
      <c r="T34" s="128">
        <v>431.64084728</v>
      </c>
      <c r="U34" s="128">
        <v>36.518824240000001</v>
      </c>
      <c r="V34" s="128">
        <v>480.81835223000002</v>
      </c>
      <c r="W34" s="128"/>
      <c r="X34" s="128"/>
      <c r="Y34" s="128"/>
      <c r="Z34" s="128"/>
      <c r="AA34" s="128"/>
      <c r="AB34" s="128"/>
    </row>
    <row r="35" spans="1:28" hidden="1" outlineLevel="1">
      <c r="A35" s="9">
        <v>41275</v>
      </c>
      <c r="B35" s="128">
        <v>1607.5745917300001</v>
      </c>
      <c r="C35" s="128">
        <v>1170.73226103</v>
      </c>
      <c r="D35" s="128">
        <v>728.54326146999995</v>
      </c>
      <c r="E35" s="128">
        <v>324.22755384999999</v>
      </c>
      <c r="F35" s="128">
        <v>212.12609909</v>
      </c>
      <c r="G35" s="128">
        <v>192.18960852999999</v>
      </c>
      <c r="H35" s="128">
        <v>501.62501194999999</v>
      </c>
      <c r="I35" s="128">
        <v>12.55756774</v>
      </c>
      <c r="J35" s="128">
        <v>66.465605289999999</v>
      </c>
      <c r="K35" s="128">
        <v>422.60183891999998</v>
      </c>
      <c r="L35" s="128">
        <v>399.97512182999998</v>
      </c>
      <c r="M35" s="128">
        <v>119.10488631</v>
      </c>
      <c r="N35" s="128">
        <v>1.6313072200000001</v>
      </c>
      <c r="O35" s="128">
        <v>8.6749665599999997</v>
      </c>
      <c r="P35" s="128">
        <v>108.79861253</v>
      </c>
      <c r="Q35" s="128">
        <v>449.06024974000002</v>
      </c>
      <c r="R35" s="128">
        <v>4.16648497</v>
      </c>
      <c r="S35" s="128">
        <v>13.25291749</v>
      </c>
      <c r="T35" s="128">
        <v>431.64084728</v>
      </c>
      <c r="U35" s="128">
        <v>36.867208869999999</v>
      </c>
      <c r="V35" s="128">
        <v>465.60800864999999</v>
      </c>
      <c r="W35" s="128"/>
      <c r="X35" s="128"/>
      <c r="Y35" s="128"/>
      <c r="Z35" s="128"/>
      <c r="AA35" s="128"/>
      <c r="AB35" s="128"/>
    </row>
    <row r="36" spans="1:28" hidden="1" outlineLevel="1">
      <c r="A36" s="9">
        <v>41306</v>
      </c>
      <c r="B36" s="128">
        <v>1605.2210633300001</v>
      </c>
      <c r="C36" s="128">
        <v>1171.60875263</v>
      </c>
      <c r="D36" s="128">
        <v>728.54326146999995</v>
      </c>
      <c r="E36" s="128">
        <v>324.22755384999999</v>
      </c>
      <c r="F36" s="128">
        <v>212.12609909</v>
      </c>
      <c r="G36" s="128">
        <v>192.18960852999999</v>
      </c>
      <c r="H36" s="128">
        <v>501.62501194999999</v>
      </c>
      <c r="I36" s="128">
        <v>12.55756774</v>
      </c>
      <c r="J36" s="128">
        <v>66.465605289999999</v>
      </c>
      <c r="K36" s="128">
        <v>422.60183891999998</v>
      </c>
      <c r="L36" s="128">
        <v>393.88566100000003</v>
      </c>
      <c r="M36" s="128">
        <v>119.10488631</v>
      </c>
      <c r="N36" s="128">
        <v>1.6313072200000001</v>
      </c>
      <c r="O36" s="128">
        <v>8.6749665599999997</v>
      </c>
      <c r="P36" s="128">
        <v>108.79861253</v>
      </c>
      <c r="Q36" s="128">
        <v>449.06024974000002</v>
      </c>
      <c r="R36" s="128">
        <v>4.16648497</v>
      </c>
      <c r="S36" s="128">
        <v>13.25291749</v>
      </c>
      <c r="T36" s="128">
        <v>431.64084728</v>
      </c>
      <c r="U36" s="128">
        <v>39.726649700000003</v>
      </c>
      <c r="V36" s="128">
        <v>442.93677864</v>
      </c>
      <c r="W36" s="128"/>
      <c r="X36" s="128"/>
      <c r="Y36" s="128"/>
      <c r="Z36" s="128"/>
      <c r="AA36" s="128"/>
      <c r="AB36" s="128"/>
    </row>
    <row r="37" spans="1:28" hidden="1" outlineLevel="1">
      <c r="A37" s="9">
        <v>41334</v>
      </c>
      <c r="B37" s="128">
        <v>1601.21148264</v>
      </c>
      <c r="C37" s="128">
        <v>1159.49953901</v>
      </c>
      <c r="D37" s="128">
        <v>831.02447713000004</v>
      </c>
      <c r="E37" s="128">
        <v>389.68646340999999</v>
      </c>
      <c r="F37" s="128">
        <v>235.77008186</v>
      </c>
      <c r="G37" s="128">
        <v>205.56793185999999</v>
      </c>
      <c r="H37" s="128">
        <v>328.47506188</v>
      </c>
      <c r="I37" s="128">
        <v>16.88109618</v>
      </c>
      <c r="J37" s="128">
        <v>27.376278880000001</v>
      </c>
      <c r="K37" s="128">
        <v>284.21768681999998</v>
      </c>
      <c r="L37" s="128">
        <v>398.27403478000002</v>
      </c>
      <c r="M37" s="128">
        <v>106.82896799</v>
      </c>
      <c r="N37" s="128">
        <v>0.85963571000000005</v>
      </c>
      <c r="O37" s="128">
        <v>4.3190421600000004</v>
      </c>
      <c r="P37" s="128">
        <v>101.65029011999999</v>
      </c>
      <c r="Q37" s="128">
        <v>291.44506679</v>
      </c>
      <c r="R37" s="128">
        <v>14.18771403</v>
      </c>
      <c r="S37" s="128">
        <v>1.793072</v>
      </c>
      <c r="T37" s="128">
        <v>275.46428076000001</v>
      </c>
      <c r="U37" s="128">
        <v>43.437908849999999</v>
      </c>
      <c r="V37" s="128">
        <v>456.241938</v>
      </c>
      <c r="W37" s="128"/>
      <c r="X37" s="128"/>
      <c r="Y37" s="128"/>
      <c r="Z37" s="128"/>
      <c r="AA37" s="128"/>
      <c r="AB37" s="128"/>
    </row>
    <row r="38" spans="1:28" hidden="1" outlineLevel="1">
      <c r="A38" s="9">
        <v>41365</v>
      </c>
      <c r="B38" s="128">
        <v>1627.1454498200001</v>
      </c>
      <c r="C38" s="128">
        <v>1184.43367369</v>
      </c>
      <c r="D38" s="128">
        <v>859.12864567999998</v>
      </c>
      <c r="E38" s="128">
        <v>416.2411755</v>
      </c>
      <c r="F38" s="128">
        <v>237.20566754000001</v>
      </c>
      <c r="G38" s="128">
        <v>205.68180264</v>
      </c>
      <c r="H38" s="128">
        <v>325.30502801</v>
      </c>
      <c r="I38" s="128">
        <v>17.048268459999999</v>
      </c>
      <c r="J38" s="128">
        <v>26.09887518</v>
      </c>
      <c r="K38" s="128">
        <v>282.15788436999998</v>
      </c>
      <c r="L38" s="128">
        <v>396.70931180999997</v>
      </c>
      <c r="M38" s="128">
        <v>107.42825913</v>
      </c>
      <c r="N38" s="128">
        <v>0.88970110999999996</v>
      </c>
      <c r="O38" s="128">
        <v>4.1771993099999998</v>
      </c>
      <c r="P38" s="128">
        <v>102.36135871</v>
      </c>
      <c r="Q38" s="128">
        <v>289.28105268000002</v>
      </c>
      <c r="R38" s="128">
        <v>14.430630860000001</v>
      </c>
      <c r="S38" s="128">
        <v>1.7490992299999999</v>
      </c>
      <c r="T38" s="128">
        <v>273.10132259</v>
      </c>
      <c r="U38" s="128">
        <v>46.002464320000001</v>
      </c>
      <c r="V38" s="128">
        <v>444.20092440000002</v>
      </c>
      <c r="W38" s="128"/>
      <c r="X38" s="128"/>
      <c r="Y38" s="128"/>
      <c r="Z38" s="128"/>
      <c r="AA38" s="128"/>
      <c r="AB38" s="128"/>
    </row>
    <row r="39" spans="1:28" hidden="1" outlineLevel="1">
      <c r="A39" s="9">
        <v>41395</v>
      </c>
      <c r="B39" s="128">
        <v>1617.76326924</v>
      </c>
      <c r="C39" s="128">
        <v>1174.9508943599999</v>
      </c>
      <c r="D39" s="128">
        <v>858.38558492000004</v>
      </c>
      <c r="E39" s="128">
        <v>421.81395048000002</v>
      </c>
      <c r="F39" s="128">
        <v>237.68608218</v>
      </c>
      <c r="G39" s="128">
        <v>198.88555226</v>
      </c>
      <c r="H39" s="128">
        <v>316.56530944000002</v>
      </c>
      <c r="I39" s="128">
        <v>17.44726738</v>
      </c>
      <c r="J39" s="128">
        <v>24.138715380000001</v>
      </c>
      <c r="K39" s="128">
        <v>274.97932667999999</v>
      </c>
      <c r="L39" s="128">
        <v>396.49351738000001</v>
      </c>
      <c r="M39" s="128">
        <v>109.22578993</v>
      </c>
      <c r="N39" s="128">
        <v>1.0281346600000001</v>
      </c>
      <c r="O39" s="128">
        <v>4.10556184</v>
      </c>
      <c r="P39" s="128">
        <v>104.09209343000001</v>
      </c>
      <c r="Q39" s="128">
        <v>287.26772745</v>
      </c>
      <c r="R39" s="128">
        <v>15.147607199999999</v>
      </c>
      <c r="S39" s="128">
        <v>1.4445822800000001</v>
      </c>
      <c r="T39" s="128">
        <v>270.67553796999999</v>
      </c>
      <c r="U39" s="128">
        <v>46.3188575</v>
      </c>
      <c r="V39" s="128">
        <v>486.05203762999997</v>
      </c>
      <c r="W39" s="128"/>
      <c r="X39" s="128"/>
      <c r="Y39" s="128"/>
      <c r="Z39" s="128"/>
      <c r="AA39" s="128"/>
      <c r="AB39" s="128"/>
    </row>
    <row r="40" spans="1:28" hidden="1" outlineLevel="1">
      <c r="A40" s="9">
        <v>41426</v>
      </c>
      <c r="B40" s="128">
        <v>1612.6203413400001</v>
      </c>
      <c r="C40" s="128">
        <v>1168.1627277299999</v>
      </c>
      <c r="D40" s="128">
        <v>853.36532480999995</v>
      </c>
      <c r="E40" s="128">
        <v>418.14017963999999</v>
      </c>
      <c r="F40" s="128">
        <v>236.65689569</v>
      </c>
      <c r="G40" s="128">
        <v>198.56824947999999</v>
      </c>
      <c r="H40" s="128">
        <v>314.79740292000002</v>
      </c>
      <c r="I40" s="128">
        <v>17.430550480000001</v>
      </c>
      <c r="J40" s="128">
        <v>23.422258759999998</v>
      </c>
      <c r="K40" s="128">
        <v>273.94459368000003</v>
      </c>
      <c r="L40" s="128">
        <v>396.72816152000001</v>
      </c>
      <c r="M40" s="128">
        <v>109.04785621000001</v>
      </c>
      <c r="N40" s="128">
        <v>1.01281537</v>
      </c>
      <c r="O40" s="128">
        <v>4.0315762099999999</v>
      </c>
      <c r="P40" s="128">
        <v>104.00346463</v>
      </c>
      <c r="Q40" s="128">
        <v>287.68030530999999</v>
      </c>
      <c r="R40" s="128">
        <v>15.05013424</v>
      </c>
      <c r="S40" s="128">
        <v>1.6348838800000001</v>
      </c>
      <c r="T40" s="128">
        <v>270.99528719</v>
      </c>
      <c r="U40" s="128">
        <v>47.729452090000002</v>
      </c>
      <c r="V40" s="128">
        <v>484.33012015000003</v>
      </c>
      <c r="W40" s="128"/>
      <c r="X40" s="128"/>
      <c r="Y40" s="128"/>
      <c r="Z40" s="128"/>
      <c r="AA40" s="128"/>
      <c r="AB40" s="128"/>
    </row>
    <row r="41" spans="1:28" hidden="1" outlineLevel="1">
      <c r="A41" s="9">
        <v>41456</v>
      </c>
      <c r="B41" s="128">
        <v>1621.19405714</v>
      </c>
      <c r="C41" s="128">
        <v>1177.55330239</v>
      </c>
      <c r="D41" s="128">
        <v>865.85721581999996</v>
      </c>
      <c r="E41" s="128">
        <v>428.36410412999999</v>
      </c>
      <c r="F41" s="128">
        <v>240.18534592</v>
      </c>
      <c r="G41" s="128">
        <v>197.30776577</v>
      </c>
      <c r="H41" s="128">
        <v>311.69608656999998</v>
      </c>
      <c r="I41" s="128">
        <v>16.791274690000002</v>
      </c>
      <c r="J41" s="128">
        <v>23.054057</v>
      </c>
      <c r="K41" s="128">
        <v>271.85075488000001</v>
      </c>
      <c r="L41" s="128">
        <v>393.84494591999999</v>
      </c>
      <c r="M41" s="128">
        <v>109.61938542999999</v>
      </c>
      <c r="N41" s="128">
        <v>0.83947121999999996</v>
      </c>
      <c r="O41" s="128">
        <v>4.1315063700000003</v>
      </c>
      <c r="P41" s="128">
        <v>104.64840784</v>
      </c>
      <c r="Q41" s="128">
        <v>284.22556049000002</v>
      </c>
      <c r="R41" s="128">
        <v>15.172415000000001</v>
      </c>
      <c r="S41" s="128">
        <v>1.5523031899999999</v>
      </c>
      <c r="T41" s="128">
        <v>267.50084229999999</v>
      </c>
      <c r="U41" s="128">
        <v>49.795808829999999</v>
      </c>
      <c r="V41" s="128">
        <v>488.28024994999998</v>
      </c>
      <c r="W41" s="128"/>
      <c r="X41" s="128"/>
      <c r="Y41" s="128"/>
      <c r="Z41" s="128"/>
      <c r="AA41" s="128"/>
      <c r="AB41" s="128"/>
    </row>
    <row r="42" spans="1:28" hidden="1" outlineLevel="1">
      <c r="A42" s="9">
        <v>41487</v>
      </c>
      <c r="B42" s="128">
        <v>1638.7871276799999</v>
      </c>
      <c r="C42" s="128">
        <v>1198.1142395100001</v>
      </c>
      <c r="D42" s="128">
        <v>889.70226720999995</v>
      </c>
      <c r="E42" s="128">
        <v>447.65410198000001</v>
      </c>
      <c r="F42" s="128">
        <v>244.70038360000001</v>
      </c>
      <c r="G42" s="128">
        <v>197.34778162999999</v>
      </c>
      <c r="H42" s="128">
        <v>308.4119723</v>
      </c>
      <c r="I42" s="128">
        <v>17.05666665</v>
      </c>
      <c r="J42" s="128">
        <v>22.19287563</v>
      </c>
      <c r="K42" s="128">
        <v>269.16243001999999</v>
      </c>
      <c r="L42" s="128">
        <v>390.05827601999999</v>
      </c>
      <c r="M42" s="128">
        <v>109.27285086000001</v>
      </c>
      <c r="N42" s="128">
        <v>0.83285385999999995</v>
      </c>
      <c r="O42" s="128">
        <v>4.0309869799999998</v>
      </c>
      <c r="P42" s="128">
        <v>104.40901002</v>
      </c>
      <c r="Q42" s="128">
        <v>280.78542515999999</v>
      </c>
      <c r="R42" s="128">
        <v>15.46810524</v>
      </c>
      <c r="S42" s="128">
        <v>1.5001213600000001</v>
      </c>
      <c r="T42" s="128">
        <v>263.81719856000001</v>
      </c>
      <c r="U42" s="128">
        <v>50.614612149999999</v>
      </c>
      <c r="V42" s="128">
        <v>480.38230751999998</v>
      </c>
      <c r="W42" s="128"/>
      <c r="X42" s="128"/>
      <c r="Y42" s="128"/>
      <c r="Z42" s="128"/>
      <c r="AA42" s="128"/>
      <c r="AB42" s="128"/>
    </row>
    <row r="43" spans="1:28" hidden="1" outlineLevel="1">
      <c r="A43" s="9">
        <v>41518</v>
      </c>
      <c r="B43" s="128">
        <v>1632.7900824599999</v>
      </c>
      <c r="C43" s="128">
        <v>1200.9508178200001</v>
      </c>
      <c r="D43" s="128">
        <v>899.80345390000002</v>
      </c>
      <c r="E43" s="128">
        <v>455.32586645999999</v>
      </c>
      <c r="F43" s="128">
        <v>248.87352111999999</v>
      </c>
      <c r="G43" s="128">
        <v>195.60406631999999</v>
      </c>
      <c r="H43" s="128">
        <v>301.14736391999998</v>
      </c>
      <c r="I43" s="128">
        <v>16.905109549999999</v>
      </c>
      <c r="J43" s="128">
        <v>21.918243759999999</v>
      </c>
      <c r="K43" s="128">
        <v>262.32401061000002</v>
      </c>
      <c r="L43" s="128">
        <v>379.77441911</v>
      </c>
      <c r="M43" s="128">
        <v>108.80342743999999</v>
      </c>
      <c r="N43" s="128">
        <v>0.69089824</v>
      </c>
      <c r="O43" s="128">
        <v>3.84874772</v>
      </c>
      <c r="P43" s="128">
        <v>104.26378148000001</v>
      </c>
      <c r="Q43" s="128">
        <v>270.97099166999999</v>
      </c>
      <c r="R43" s="128">
        <v>15.260833809999999</v>
      </c>
      <c r="S43" s="128">
        <v>1.53217081</v>
      </c>
      <c r="T43" s="128">
        <v>254.17798705000001</v>
      </c>
      <c r="U43" s="128">
        <v>52.064845529999999</v>
      </c>
      <c r="V43" s="128">
        <v>485.26090837999999</v>
      </c>
      <c r="W43" s="128"/>
      <c r="X43" s="128"/>
      <c r="Y43" s="128"/>
      <c r="Z43" s="128"/>
      <c r="AA43" s="128"/>
      <c r="AB43" s="128"/>
    </row>
    <row r="44" spans="1:28" hidden="1" outlineLevel="1">
      <c r="A44" s="9">
        <v>41548</v>
      </c>
      <c r="B44" s="128">
        <v>1638.8625430899999</v>
      </c>
      <c r="C44" s="128">
        <v>1210.0206874999999</v>
      </c>
      <c r="D44" s="128">
        <v>910.00895495999998</v>
      </c>
      <c r="E44" s="128">
        <v>464.75298552999999</v>
      </c>
      <c r="F44" s="128">
        <v>250.69729444999999</v>
      </c>
      <c r="G44" s="128">
        <v>194.55867498000001</v>
      </c>
      <c r="H44" s="128">
        <v>300.01173254000003</v>
      </c>
      <c r="I44" s="128">
        <v>17.22494558</v>
      </c>
      <c r="J44" s="128">
        <v>22.114407610000001</v>
      </c>
      <c r="K44" s="128">
        <v>260.67237935000003</v>
      </c>
      <c r="L44" s="128">
        <v>374.29351066999999</v>
      </c>
      <c r="M44" s="128">
        <v>110.168064</v>
      </c>
      <c r="N44" s="128">
        <v>1.1973994100000001</v>
      </c>
      <c r="O44" s="128">
        <v>3.8233476400000002</v>
      </c>
      <c r="P44" s="128">
        <v>105.14731695</v>
      </c>
      <c r="Q44" s="128">
        <v>264.12544666999997</v>
      </c>
      <c r="R44" s="128">
        <v>15.489012260000001</v>
      </c>
      <c r="S44" s="128">
        <v>1.4746085099999999</v>
      </c>
      <c r="T44" s="128">
        <v>247.1618259</v>
      </c>
      <c r="U44" s="128">
        <v>54.548344919999998</v>
      </c>
      <c r="V44" s="128">
        <v>478.94464168000002</v>
      </c>
      <c r="W44" s="128"/>
      <c r="X44" s="128"/>
      <c r="Y44" s="128"/>
      <c r="Z44" s="128"/>
      <c r="AA44" s="128"/>
      <c r="AB44" s="128"/>
    </row>
    <row r="45" spans="1:28" hidden="1" outlineLevel="1">
      <c r="A45" s="9">
        <v>41579</v>
      </c>
      <c r="B45" s="128">
        <v>1608.46468028</v>
      </c>
      <c r="C45" s="128">
        <v>1185.7394790799999</v>
      </c>
      <c r="D45" s="128">
        <v>906.39353963999997</v>
      </c>
      <c r="E45" s="128">
        <v>465.82493641999997</v>
      </c>
      <c r="F45" s="128">
        <v>244.45118500999999</v>
      </c>
      <c r="G45" s="128">
        <v>196.11741821000001</v>
      </c>
      <c r="H45" s="128">
        <v>279.34593944</v>
      </c>
      <c r="I45" s="128">
        <v>5.8335187700000004</v>
      </c>
      <c r="J45" s="128">
        <v>22.10650313</v>
      </c>
      <c r="K45" s="128">
        <v>251.40591753999999</v>
      </c>
      <c r="L45" s="128">
        <v>368.05464816</v>
      </c>
      <c r="M45" s="128">
        <v>110.74771704</v>
      </c>
      <c r="N45" s="128">
        <v>1.0597915899999999</v>
      </c>
      <c r="O45" s="128">
        <v>3.64398226</v>
      </c>
      <c r="P45" s="128">
        <v>106.04394318999999</v>
      </c>
      <c r="Q45" s="128">
        <v>257.30693112</v>
      </c>
      <c r="R45" s="128">
        <v>14.15449291</v>
      </c>
      <c r="S45" s="128">
        <v>1.42942591</v>
      </c>
      <c r="T45" s="128">
        <v>241.72301229999999</v>
      </c>
      <c r="U45" s="128">
        <v>54.670553040000001</v>
      </c>
      <c r="V45" s="128">
        <v>472.62728068000001</v>
      </c>
      <c r="W45" s="128"/>
      <c r="X45" s="128"/>
      <c r="Y45" s="128"/>
      <c r="Z45" s="128"/>
      <c r="AA45" s="128"/>
      <c r="AB45" s="128"/>
    </row>
    <row r="46" spans="1:28" hidden="1" outlineLevel="1">
      <c r="A46" s="9">
        <v>41609</v>
      </c>
      <c r="B46" s="128">
        <v>1593.3586248500001</v>
      </c>
      <c r="C46" s="128">
        <v>1171.6654483499999</v>
      </c>
      <c r="D46" s="128">
        <v>898.10797730000002</v>
      </c>
      <c r="E46" s="128">
        <v>463.01667569</v>
      </c>
      <c r="F46" s="128">
        <v>241.92969701999999</v>
      </c>
      <c r="G46" s="128">
        <v>193.16160459</v>
      </c>
      <c r="H46" s="128">
        <v>273.55747105</v>
      </c>
      <c r="I46" s="128">
        <v>5.2134826900000002</v>
      </c>
      <c r="J46" s="128">
        <v>22.120871139999998</v>
      </c>
      <c r="K46" s="128">
        <v>246.22311722000001</v>
      </c>
      <c r="L46" s="128">
        <v>365.33865377000001</v>
      </c>
      <c r="M46" s="128">
        <v>108.31550804</v>
      </c>
      <c r="N46" s="128">
        <v>1.05965657</v>
      </c>
      <c r="O46" s="128">
        <v>3.6813471999999998</v>
      </c>
      <c r="P46" s="128">
        <v>103.57450427000001</v>
      </c>
      <c r="Q46" s="128">
        <v>257.02314573000001</v>
      </c>
      <c r="R46" s="128">
        <v>14.18422311</v>
      </c>
      <c r="S46" s="128">
        <v>1.3976727600000001</v>
      </c>
      <c r="T46" s="128">
        <v>241.44124986</v>
      </c>
      <c r="U46" s="128">
        <v>56.354522729999999</v>
      </c>
      <c r="V46" s="128">
        <v>457.07549547999997</v>
      </c>
      <c r="W46" s="128"/>
      <c r="X46" s="128"/>
      <c r="Y46" s="128"/>
      <c r="Z46" s="128"/>
      <c r="AA46" s="128"/>
      <c r="AB46" s="128"/>
    </row>
    <row r="47" spans="1:28" hidden="1" outlineLevel="1">
      <c r="A47" s="9">
        <v>41640</v>
      </c>
      <c r="B47" s="128">
        <v>1599.2841567299999</v>
      </c>
      <c r="C47" s="128">
        <v>1188.25672115</v>
      </c>
      <c r="D47" s="128">
        <v>910.03648668000005</v>
      </c>
      <c r="E47" s="128">
        <v>470.35122967000001</v>
      </c>
      <c r="F47" s="128">
        <v>245.76319719</v>
      </c>
      <c r="G47" s="128">
        <v>193.92205981999999</v>
      </c>
      <c r="H47" s="128">
        <v>278.22023446999998</v>
      </c>
      <c r="I47" s="128">
        <v>5.3012839899999999</v>
      </c>
      <c r="J47" s="128">
        <v>22.782206970000001</v>
      </c>
      <c r="K47" s="128">
        <v>250.13674351</v>
      </c>
      <c r="L47" s="128">
        <v>354.92927988000002</v>
      </c>
      <c r="M47" s="128">
        <v>107.31503588</v>
      </c>
      <c r="N47" s="128">
        <v>1.0893926599999999</v>
      </c>
      <c r="O47" s="128">
        <v>3.2742530599999999</v>
      </c>
      <c r="P47" s="128">
        <v>102.95139016</v>
      </c>
      <c r="Q47" s="128">
        <v>247.61424400000001</v>
      </c>
      <c r="R47" s="128">
        <v>14.51155902</v>
      </c>
      <c r="S47" s="128">
        <v>0.51896734</v>
      </c>
      <c r="T47" s="128">
        <v>232.58371764</v>
      </c>
      <c r="U47" s="128">
        <v>56.0981557</v>
      </c>
      <c r="V47" s="128">
        <v>433.90450378000003</v>
      </c>
      <c r="W47" s="128"/>
      <c r="X47" s="128"/>
      <c r="Y47" s="128"/>
      <c r="Z47" s="128"/>
      <c r="AA47" s="128"/>
      <c r="AB47" s="128"/>
    </row>
    <row r="48" spans="1:28" hidden="1" outlineLevel="1">
      <c r="A48" s="9">
        <v>41671</v>
      </c>
      <c r="B48" s="128">
        <v>1700.8510593000001</v>
      </c>
      <c r="C48" s="128">
        <v>1230.84329426</v>
      </c>
      <c r="D48" s="128">
        <v>917.03651466999997</v>
      </c>
      <c r="E48" s="128">
        <v>476.43480393999999</v>
      </c>
      <c r="F48" s="128">
        <v>247.33935328000001</v>
      </c>
      <c r="G48" s="128">
        <v>193.26235745</v>
      </c>
      <c r="H48" s="128">
        <v>313.80677959000002</v>
      </c>
      <c r="I48" s="128">
        <v>6.5680099600000004</v>
      </c>
      <c r="J48" s="128">
        <v>29.11957026</v>
      </c>
      <c r="K48" s="128">
        <v>278.11919936999999</v>
      </c>
      <c r="L48" s="128">
        <v>412.34177570999998</v>
      </c>
      <c r="M48" s="128">
        <v>105.88548953999999</v>
      </c>
      <c r="N48" s="128">
        <v>0.70602611999999998</v>
      </c>
      <c r="O48" s="128">
        <v>6.6392268300000001</v>
      </c>
      <c r="P48" s="128">
        <v>98.540236590000006</v>
      </c>
      <c r="Q48" s="128">
        <v>306.45628617</v>
      </c>
      <c r="R48" s="128">
        <v>12.15235025</v>
      </c>
      <c r="S48" s="128">
        <v>23.836456930000001</v>
      </c>
      <c r="T48" s="128">
        <v>270.46747899000002</v>
      </c>
      <c r="U48" s="128">
        <v>57.665989330000002</v>
      </c>
      <c r="V48" s="128">
        <v>488.60580236999999</v>
      </c>
      <c r="W48" s="128"/>
      <c r="X48" s="128"/>
      <c r="Y48" s="128"/>
      <c r="Z48" s="128"/>
      <c r="AA48" s="128"/>
      <c r="AB48" s="128"/>
    </row>
    <row r="49" spans="1:28" hidden="1" outlineLevel="1">
      <c r="A49" s="9">
        <v>41699</v>
      </c>
      <c r="B49" s="128">
        <v>1711.17158647</v>
      </c>
      <c r="C49" s="128">
        <v>1245.42292051</v>
      </c>
      <c r="D49" s="128">
        <v>912.56001759000003</v>
      </c>
      <c r="E49" s="128">
        <v>474.80439368999998</v>
      </c>
      <c r="F49" s="128">
        <v>244.00053532000001</v>
      </c>
      <c r="G49" s="128">
        <v>193.75508858000001</v>
      </c>
      <c r="H49" s="128">
        <v>332.86290292000001</v>
      </c>
      <c r="I49" s="128">
        <v>13.67873414</v>
      </c>
      <c r="J49" s="128">
        <v>31.732152670000001</v>
      </c>
      <c r="K49" s="128">
        <v>287.45201610999999</v>
      </c>
      <c r="L49" s="128">
        <v>411.46830129</v>
      </c>
      <c r="M49" s="128">
        <v>103.96891912</v>
      </c>
      <c r="N49" s="128">
        <v>1.0257253399999999</v>
      </c>
      <c r="O49" s="128">
        <v>2.7737551699999998</v>
      </c>
      <c r="P49" s="128">
        <v>100.16943861</v>
      </c>
      <c r="Q49" s="128">
        <v>307.49938216999999</v>
      </c>
      <c r="R49" s="128">
        <v>13.86299754</v>
      </c>
      <c r="S49" s="128">
        <v>0.23256956000000001</v>
      </c>
      <c r="T49" s="128">
        <v>293.40381507000001</v>
      </c>
      <c r="U49" s="128">
        <v>54.280364669999997</v>
      </c>
      <c r="V49" s="128">
        <v>504.74567363</v>
      </c>
      <c r="W49" s="128"/>
      <c r="X49" s="128"/>
      <c r="Y49" s="128"/>
      <c r="Z49" s="128"/>
      <c r="AA49" s="128"/>
      <c r="AB49" s="128"/>
    </row>
    <row r="50" spans="1:28" hidden="1" outlineLevel="1">
      <c r="A50" s="9">
        <v>41730</v>
      </c>
      <c r="B50" s="128">
        <v>1749.2114947099999</v>
      </c>
      <c r="C50" s="128">
        <v>1272.6583072799999</v>
      </c>
      <c r="D50" s="128">
        <v>930.58478882999998</v>
      </c>
      <c r="E50" s="128">
        <v>494.26882610000001</v>
      </c>
      <c r="F50" s="128">
        <v>242.81059626000001</v>
      </c>
      <c r="G50" s="128">
        <v>193.50536647000001</v>
      </c>
      <c r="H50" s="128">
        <v>342.07351844999999</v>
      </c>
      <c r="I50" s="128">
        <v>13.44085888</v>
      </c>
      <c r="J50" s="128">
        <v>40.151271489999999</v>
      </c>
      <c r="K50" s="128">
        <v>288.48138807999999</v>
      </c>
      <c r="L50" s="128">
        <v>424.99875575999999</v>
      </c>
      <c r="M50" s="128">
        <v>101.67955501</v>
      </c>
      <c r="N50" s="128">
        <v>0.47470000000000001</v>
      </c>
      <c r="O50" s="128">
        <v>3.2058040299999999</v>
      </c>
      <c r="P50" s="128">
        <v>97.999050980000007</v>
      </c>
      <c r="Q50" s="128">
        <v>323.31920074999999</v>
      </c>
      <c r="R50" s="128">
        <v>7.4245255300000004</v>
      </c>
      <c r="S50" s="128">
        <v>7.5834431799999997</v>
      </c>
      <c r="T50" s="128">
        <v>308.31123203999999</v>
      </c>
      <c r="U50" s="128">
        <v>51.55443167</v>
      </c>
      <c r="V50" s="128">
        <v>519.49768971000003</v>
      </c>
      <c r="W50" s="128"/>
      <c r="X50" s="128"/>
      <c r="Y50" s="128"/>
      <c r="Z50" s="128"/>
      <c r="AA50" s="128"/>
      <c r="AB50" s="128"/>
    </row>
    <row r="51" spans="1:28" hidden="1" outlineLevel="1">
      <c r="A51" s="9">
        <v>41760</v>
      </c>
      <c r="B51" s="128">
        <v>1749.99664358</v>
      </c>
      <c r="C51" s="128">
        <v>1253.8959706200001</v>
      </c>
      <c r="D51" s="128">
        <v>920.67715534000001</v>
      </c>
      <c r="E51" s="128">
        <v>492.38679271000001</v>
      </c>
      <c r="F51" s="128">
        <v>239.19528897999999</v>
      </c>
      <c r="G51" s="128">
        <v>189.09507364999999</v>
      </c>
      <c r="H51" s="128">
        <v>333.21881528</v>
      </c>
      <c r="I51" s="128">
        <v>7.1035831299999996</v>
      </c>
      <c r="J51" s="128">
        <v>41.126202669999998</v>
      </c>
      <c r="K51" s="128">
        <v>284.98902948</v>
      </c>
      <c r="L51" s="128">
        <v>446.46505907</v>
      </c>
      <c r="M51" s="128">
        <v>105.52948445</v>
      </c>
      <c r="N51" s="128">
        <v>0.82491587</v>
      </c>
      <c r="O51" s="128">
        <v>6.6078753299999997</v>
      </c>
      <c r="P51" s="128">
        <v>98.096693250000001</v>
      </c>
      <c r="Q51" s="128">
        <v>340.93557462000001</v>
      </c>
      <c r="R51" s="128">
        <v>13.55223097</v>
      </c>
      <c r="S51" s="128">
        <v>26.949291120000002</v>
      </c>
      <c r="T51" s="128">
        <v>300.43405252999997</v>
      </c>
      <c r="U51" s="128">
        <v>49.635613890000002</v>
      </c>
      <c r="V51" s="128">
        <v>524.15975558000002</v>
      </c>
      <c r="W51" s="128"/>
      <c r="X51" s="128"/>
      <c r="Y51" s="128"/>
      <c r="Z51" s="128"/>
      <c r="AA51" s="128"/>
      <c r="AB51" s="128"/>
    </row>
    <row r="52" spans="1:28" hidden="1" outlineLevel="1">
      <c r="A52" s="9">
        <v>41791</v>
      </c>
      <c r="B52" s="128">
        <v>1711.94209815</v>
      </c>
      <c r="C52" s="128">
        <v>1227.80262724</v>
      </c>
      <c r="D52" s="128">
        <v>908.81437094</v>
      </c>
      <c r="E52" s="128">
        <v>494.25242774999998</v>
      </c>
      <c r="F52" s="128">
        <v>232.99691143999999</v>
      </c>
      <c r="G52" s="128">
        <v>181.56503175</v>
      </c>
      <c r="H52" s="128">
        <v>318.98825629999999</v>
      </c>
      <c r="I52" s="128">
        <v>7.07347781</v>
      </c>
      <c r="J52" s="128">
        <v>40.911742599999997</v>
      </c>
      <c r="K52" s="128">
        <v>271.00303588999998</v>
      </c>
      <c r="L52" s="128">
        <v>436.91823778000003</v>
      </c>
      <c r="M52" s="128">
        <v>106.98417788</v>
      </c>
      <c r="N52" s="128">
        <v>1.1633818300000001</v>
      </c>
      <c r="O52" s="128">
        <v>2.33526363</v>
      </c>
      <c r="P52" s="128">
        <v>103.48553242</v>
      </c>
      <c r="Q52" s="128">
        <v>329.93405990000002</v>
      </c>
      <c r="R52" s="128">
        <v>20.489904360000001</v>
      </c>
      <c r="S52" s="128">
        <v>0.51349959999999994</v>
      </c>
      <c r="T52" s="128">
        <v>308.93065594000001</v>
      </c>
      <c r="U52" s="128">
        <v>47.221233130000002</v>
      </c>
      <c r="V52" s="128">
        <v>497.95961552</v>
      </c>
      <c r="W52" s="128"/>
      <c r="X52" s="128"/>
      <c r="Y52" s="128"/>
      <c r="Z52" s="128"/>
      <c r="AA52" s="128"/>
      <c r="AB52" s="128"/>
    </row>
    <row r="53" spans="1:28" hidden="1" outlineLevel="1">
      <c r="A53" s="9">
        <v>41821</v>
      </c>
      <c r="B53" s="128">
        <v>1725.7610841600001</v>
      </c>
      <c r="C53" s="128">
        <v>1238.3811824100001</v>
      </c>
      <c r="D53" s="128">
        <v>915.78658432999998</v>
      </c>
      <c r="E53" s="128">
        <v>507.94392732</v>
      </c>
      <c r="F53" s="128">
        <v>229.7888739</v>
      </c>
      <c r="G53" s="128">
        <v>178.05378311000001</v>
      </c>
      <c r="H53" s="128">
        <v>322.59459808000003</v>
      </c>
      <c r="I53" s="128">
        <v>8.1646758599999991</v>
      </c>
      <c r="J53" s="128">
        <v>41.507293850000003</v>
      </c>
      <c r="K53" s="128">
        <v>272.92262836999998</v>
      </c>
      <c r="L53" s="128">
        <v>442.28477606000001</v>
      </c>
      <c r="M53" s="128">
        <v>106.53131595000001</v>
      </c>
      <c r="N53" s="128">
        <v>1.11683836</v>
      </c>
      <c r="O53" s="128">
        <v>2.43112079</v>
      </c>
      <c r="P53" s="128">
        <v>102.9833568</v>
      </c>
      <c r="Q53" s="128">
        <v>335.75346010999999</v>
      </c>
      <c r="R53" s="128">
        <v>21.92608091</v>
      </c>
      <c r="S53" s="128">
        <v>0.47000819999999999</v>
      </c>
      <c r="T53" s="128">
        <v>313.357371</v>
      </c>
      <c r="U53" s="128">
        <v>45.095125690000003</v>
      </c>
      <c r="V53" s="128">
        <v>501.78688435999999</v>
      </c>
      <c r="W53" s="128"/>
      <c r="X53" s="128"/>
      <c r="Y53" s="128"/>
      <c r="Z53" s="128"/>
      <c r="AA53" s="128"/>
      <c r="AB53" s="128"/>
    </row>
    <row r="54" spans="1:28" hidden="1" outlineLevel="1">
      <c r="A54" s="9">
        <v>41852</v>
      </c>
      <c r="B54" s="128">
        <v>1807.7524664699999</v>
      </c>
      <c r="C54" s="128">
        <v>1283.5000123299999</v>
      </c>
      <c r="D54" s="128">
        <v>923.19936622</v>
      </c>
      <c r="E54" s="128">
        <v>519.46099077999997</v>
      </c>
      <c r="F54" s="128">
        <v>225.65647247999999</v>
      </c>
      <c r="G54" s="128">
        <v>178.08190296000001</v>
      </c>
      <c r="H54" s="128">
        <v>360.30064611</v>
      </c>
      <c r="I54" s="128">
        <v>9.9787130200000007</v>
      </c>
      <c r="J54" s="128">
        <v>46.853681960000003</v>
      </c>
      <c r="K54" s="128">
        <v>303.46825113</v>
      </c>
      <c r="L54" s="128">
        <v>479.55497657000001</v>
      </c>
      <c r="M54" s="128">
        <v>104.91061438</v>
      </c>
      <c r="N54" s="128">
        <v>0.49060312</v>
      </c>
      <c r="O54" s="128">
        <v>2.2464232599999998</v>
      </c>
      <c r="P54" s="128">
        <v>102.173588</v>
      </c>
      <c r="Q54" s="128">
        <v>374.64436218999998</v>
      </c>
      <c r="R54" s="128">
        <v>24.549034689999999</v>
      </c>
      <c r="S54" s="128">
        <v>0.58822156999999997</v>
      </c>
      <c r="T54" s="128">
        <v>349.50710593000002</v>
      </c>
      <c r="U54" s="128">
        <v>44.697477569999997</v>
      </c>
      <c r="V54" s="128">
        <v>541.39192513</v>
      </c>
      <c r="W54" s="128"/>
      <c r="X54" s="128"/>
      <c r="Y54" s="128"/>
      <c r="Z54" s="128"/>
      <c r="AA54" s="128"/>
      <c r="AB54" s="128"/>
    </row>
    <row r="55" spans="1:28" hidden="1" outlineLevel="1">
      <c r="A55" s="34">
        <v>41883</v>
      </c>
      <c r="B55" s="128">
        <v>1756.33364078</v>
      </c>
      <c r="C55" s="128">
        <v>1254.88275802</v>
      </c>
      <c r="D55" s="128">
        <v>919.77264107999997</v>
      </c>
      <c r="E55" s="128">
        <v>523.03065785000001</v>
      </c>
      <c r="F55" s="128">
        <v>222.20002172</v>
      </c>
      <c r="G55" s="128">
        <v>174.54196150999999</v>
      </c>
      <c r="H55" s="128">
        <v>335.11011694000001</v>
      </c>
      <c r="I55" s="128">
        <v>8.4842414399999999</v>
      </c>
      <c r="J55" s="128">
        <v>44.102762589999998</v>
      </c>
      <c r="K55" s="128">
        <v>282.52311291000001</v>
      </c>
      <c r="L55" s="128">
        <v>455.84042240999997</v>
      </c>
      <c r="M55" s="128">
        <v>103.2053217</v>
      </c>
      <c r="N55" s="128">
        <v>0.27455810000000003</v>
      </c>
      <c r="O55" s="128">
        <v>2.40085259</v>
      </c>
      <c r="P55" s="128">
        <v>100.52991101000001</v>
      </c>
      <c r="Q55" s="128">
        <v>352.63510071000002</v>
      </c>
      <c r="R55" s="128">
        <v>15.88581664</v>
      </c>
      <c r="S55" s="128">
        <v>8.2941815200000004</v>
      </c>
      <c r="T55" s="128">
        <v>328.45510254999999</v>
      </c>
      <c r="U55" s="128">
        <v>45.610460349999997</v>
      </c>
      <c r="V55" s="128">
        <v>513.45217964999995</v>
      </c>
      <c r="W55" s="128"/>
      <c r="X55" s="128"/>
      <c r="Y55" s="128"/>
      <c r="Z55" s="128"/>
      <c r="AA55" s="128"/>
      <c r="AB55" s="128"/>
    </row>
    <row r="56" spans="1:28" hidden="1" outlineLevel="1">
      <c r="A56" s="9">
        <v>41913</v>
      </c>
      <c r="B56" s="128">
        <v>1748.7706906200001</v>
      </c>
      <c r="C56" s="128">
        <v>1253.6143368600001</v>
      </c>
      <c r="D56" s="128">
        <v>918.76996914999995</v>
      </c>
      <c r="E56" s="128">
        <v>523.52604583000004</v>
      </c>
      <c r="F56" s="128">
        <v>222.18032557000001</v>
      </c>
      <c r="G56" s="128">
        <v>173.06359775000001</v>
      </c>
      <c r="H56" s="128">
        <v>334.84436770999997</v>
      </c>
      <c r="I56" s="128">
        <v>8.4877674699999996</v>
      </c>
      <c r="J56" s="128">
        <v>46.903354440000001</v>
      </c>
      <c r="K56" s="128">
        <v>279.45324579999999</v>
      </c>
      <c r="L56" s="128">
        <v>450.33476781000002</v>
      </c>
      <c r="M56" s="128">
        <v>102.69384506</v>
      </c>
      <c r="N56" s="128">
        <v>0.50636921999999995</v>
      </c>
      <c r="O56" s="128">
        <v>2.1071447700000001</v>
      </c>
      <c r="P56" s="128">
        <v>100.08033107</v>
      </c>
      <c r="Q56" s="128">
        <v>347.64092275000002</v>
      </c>
      <c r="R56" s="128">
        <v>23.494103639999999</v>
      </c>
      <c r="S56" s="128">
        <v>0.56496815</v>
      </c>
      <c r="T56" s="128">
        <v>323.58185096</v>
      </c>
      <c r="U56" s="128">
        <v>44.821585949999999</v>
      </c>
      <c r="V56" s="128">
        <v>571.59545795999998</v>
      </c>
      <c r="W56" s="128"/>
      <c r="X56" s="128"/>
      <c r="Y56" s="128"/>
      <c r="Z56" s="128"/>
      <c r="AA56" s="128"/>
      <c r="AB56" s="128"/>
    </row>
    <row r="57" spans="1:28" hidden="1" outlineLevel="1">
      <c r="A57" s="9">
        <v>41944</v>
      </c>
      <c r="B57" s="128">
        <v>1831.1507290699999</v>
      </c>
      <c r="C57" s="128">
        <v>1292.1524883</v>
      </c>
      <c r="D57" s="128">
        <v>903.83184374999996</v>
      </c>
      <c r="E57" s="128">
        <v>501.99120470000003</v>
      </c>
      <c r="F57" s="128">
        <v>229.60582428000001</v>
      </c>
      <c r="G57" s="128">
        <v>172.23481477000001</v>
      </c>
      <c r="H57" s="128">
        <v>388.32064455</v>
      </c>
      <c r="I57" s="128">
        <v>9.8825239600000003</v>
      </c>
      <c r="J57" s="128">
        <v>55.159712550000002</v>
      </c>
      <c r="K57" s="128">
        <v>323.27840803999999</v>
      </c>
      <c r="L57" s="128">
        <v>494.25786839</v>
      </c>
      <c r="M57" s="128">
        <v>108.37527286</v>
      </c>
      <c r="N57" s="128">
        <v>0.55079100000000003</v>
      </c>
      <c r="O57" s="128">
        <v>1.6249798</v>
      </c>
      <c r="P57" s="128">
        <v>106.19950206</v>
      </c>
      <c r="Q57" s="128">
        <v>385.88259553</v>
      </c>
      <c r="R57" s="128">
        <v>24.888917660000001</v>
      </c>
      <c r="S57" s="128">
        <v>2.0186605599999998</v>
      </c>
      <c r="T57" s="128">
        <v>358.97501731</v>
      </c>
      <c r="U57" s="128">
        <v>44.740372379999997</v>
      </c>
      <c r="V57" s="128">
        <v>658.94947001000003</v>
      </c>
      <c r="W57" s="128"/>
      <c r="X57" s="128"/>
      <c r="Y57" s="128"/>
      <c r="Z57" s="128"/>
      <c r="AA57" s="128"/>
      <c r="AB57" s="128"/>
    </row>
    <row r="58" spans="1:28" hidden="1" outlineLevel="1">
      <c r="A58" s="9">
        <v>41974</v>
      </c>
      <c r="B58" s="128">
        <v>1846.81373549</v>
      </c>
      <c r="C58" s="128">
        <v>1310.51274855</v>
      </c>
      <c r="D58" s="128">
        <v>911.94891231999998</v>
      </c>
      <c r="E58" s="128">
        <v>513.82775212000001</v>
      </c>
      <c r="F58" s="128">
        <v>225.98340825</v>
      </c>
      <c r="G58" s="128">
        <v>172.13775194999999</v>
      </c>
      <c r="H58" s="128">
        <v>398.56383622999999</v>
      </c>
      <c r="I58" s="128">
        <v>10.378258730000001</v>
      </c>
      <c r="J58" s="128">
        <v>56.601391919999998</v>
      </c>
      <c r="K58" s="128">
        <v>331.58418558</v>
      </c>
      <c r="L58" s="128">
        <v>492.17724843000002</v>
      </c>
      <c r="M58" s="128">
        <v>111.78800146</v>
      </c>
      <c r="N58" s="128">
        <v>0.54662546999999995</v>
      </c>
      <c r="O58" s="128">
        <v>1.4210389000000001</v>
      </c>
      <c r="P58" s="128">
        <v>109.82033709</v>
      </c>
      <c r="Q58" s="128">
        <v>380.38924696999999</v>
      </c>
      <c r="R58" s="128">
        <v>26.721018900000001</v>
      </c>
      <c r="S58" s="128">
        <v>2.0904626899999998</v>
      </c>
      <c r="T58" s="128">
        <v>351.57776538000002</v>
      </c>
      <c r="U58" s="128">
        <v>44.123738510000003</v>
      </c>
      <c r="V58" s="128">
        <v>660.95408982000004</v>
      </c>
      <c r="W58" s="128"/>
      <c r="X58" s="128"/>
      <c r="Y58" s="128"/>
      <c r="Z58" s="128"/>
      <c r="AA58" s="128"/>
      <c r="AB58" s="128"/>
    </row>
    <row r="59" spans="1:28" hidden="1" outlineLevel="1">
      <c r="A59" s="9">
        <v>42005</v>
      </c>
      <c r="B59" s="128">
        <v>1771.8655387599999</v>
      </c>
      <c r="C59" s="128">
        <v>1247.71268867</v>
      </c>
      <c r="D59" s="128">
        <v>874.25077289000001</v>
      </c>
      <c r="E59" s="128">
        <v>500.72022972000002</v>
      </c>
      <c r="F59" s="128">
        <v>204.51915314999999</v>
      </c>
      <c r="G59" s="128">
        <v>169.01139001999999</v>
      </c>
      <c r="H59" s="128">
        <v>373.46191578000003</v>
      </c>
      <c r="I59" s="128">
        <v>9.23116308</v>
      </c>
      <c r="J59" s="128">
        <v>34.359817290000002</v>
      </c>
      <c r="K59" s="128">
        <v>329.87093541000002</v>
      </c>
      <c r="L59" s="128">
        <v>483.22277501000002</v>
      </c>
      <c r="M59" s="128">
        <v>117.25255361000001</v>
      </c>
      <c r="N59" s="128">
        <v>0.55728911000000003</v>
      </c>
      <c r="O59" s="128">
        <v>1.2636547300000001</v>
      </c>
      <c r="P59" s="128">
        <v>115.43160976999999</v>
      </c>
      <c r="Q59" s="128">
        <v>365.97022140000001</v>
      </c>
      <c r="R59" s="128">
        <v>26.981927949999999</v>
      </c>
      <c r="S59" s="128">
        <v>0.78247783999999998</v>
      </c>
      <c r="T59" s="128">
        <v>338.20581561</v>
      </c>
      <c r="U59" s="128">
        <v>40.930075080000002</v>
      </c>
      <c r="V59" s="128">
        <v>654.75798069999996</v>
      </c>
      <c r="W59" s="128"/>
      <c r="X59" s="128"/>
      <c r="Y59" s="128"/>
      <c r="Z59" s="128"/>
      <c r="AA59" s="128"/>
      <c r="AB59" s="128"/>
    </row>
    <row r="60" spans="1:28" hidden="1" outlineLevel="1">
      <c r="A60" s="9">
        <v>42036</v>
      </c>
      <c r="B60" s="128">
        <v>2287.22002828</v>
      </c>
      <c r="C60" s="128">
        <v>1509.55645617</v>
      </c>
      <c r="D60" s="128">
        <v>868.46044885000003</v>
      </c>
      <c r="E60" s="128">
        <v>502.42679182000001</v>
      </c>
      <c r="F60" s="128">
        <v>199.32365804</v>
      </c>
      <c r="G60" s="128">
        <v>166.70999899</v>
      </c>
      <c r="H60" s="128">
        <v>641.09600732000001</v>
      </c>
      <c r="I60" s="128">
        <v>16.031960349999999</v>
      </c>
      <c r="J60" s="128">
        <v>60.437128540000003</v>
      </c>
      <c r="K60" s="128">
        <v>564.62691843000005</v>
      </c>
      <c r="L60" s="128">
        <v>737.41859884999997</v>
      </c>
      <c r="M60" s="128">
        <v>121.05599119</v>
      </c>
      <c r="N60" s="128">
        <v>0.53693259000000004</v>
      </c>
      <c r="O60" s="128">
        <v>1.2005115099999999</v>
      </c>
      <c r="P60" s="128">
        <v>119.31854709</v>
      </c>
      <c r="Q60" s="128">
        <v>616.36260765999998</v>
      </c>
      <c r="R60" s="128">
        <v>44.144468770000003</v>
      </c>
      <c r="S60" s="128">
        <v>2.9720064800000001</v>
      </c>
      <c r="T60" s="128">
        <v>569.24613240999997</v>
      </c>
      <c r="U60" s="128">
        <v>40.244973260000002</v>
      </c>
      <c r="V60" s="128">
        <v>974.19400572999996</v>
      </c>
      <c r="W60" s="128"/>
      <c r="X60" s="128"/>
      <c r="Y60" s="128"/>
      <c r="Z60" s="128"/>
      <c r="AA60" s="128"/>
      <c r="AB60" s="128"/>
    </row>
    <row r="61" spans="1:28" hidden="1" outlineLevel="1">
      <c r="A61" s="9">
        <v>42064</v>
      </c>
      <c r="B61" s="128">
        <v>2031.0792140399999</v>
      </c>
      <c r="C61" s="128">
        <v>1385.4969728399999</v>
      </c>
      <c r="D61" s="128">
        <v>853.18007195999996</v>
      </c>
      <c r="E61" s="128">
        <v>489.91491794000001</v>
      </c>
      <c r="F61" s="128">
        <v>197.55369988000001</v>
      </c>
      <c r="G61" s="128">
        <v>165.71145414</v>
      </c>
      <c r="H61" s="128">
        <v>532.31690088000005</v>
      </c>
      <c r="I61" s="128">
        <v>13.345909819999999</v>
      </c>
      <c r="J61" s="128">
        <v>49.914336679999998</v>
      </c>
      <c r="K61" s="128">
        <v>469.05665438</v>
      </c>
      <c r="L61" s="128">
        <v>607.96902205000004</v>
      </c>
      <c r="M61" s="128">
        <v>128.46121049000001</v>
      </c>
      <c r="N61" s="128">
        <v>0.58015053000000005</v>
      </c>
      <c r="O61" s="128">
        <v>1.11929433</v>
      </c>
      <c r="P61" s="128">
        <v>126.76176563</v>
      </c>
      <c r="Q61" s="128">
        <v>479.50781155999999</v>
      </c>
      <c r="R61" s="128">
        <v>24.09731378</v>
      </c>
      <c r="S61" s="128">
        <v>1.20799401</v>
      </c>
      <c r="T61" s="128">
        <v>454.20250377000002</v>
      </c>
      <c r="U61" s="128">
        <v>37.613219149999999</v>
      </c>
      <c r="V61" s="128">
        <v>812.49722889999998</v>
      </c>
      <c r="W61" s="128"/>
      <c r="X61" s="128"/>
      <c r="Y61" s="128"/>
      <c r="Z61" s="128"/>
      <c r="AA61" s="128"/>
      <c r="AB61" s="128"/>
    </row>
    <row r="62" spans="1:28" hidden="1" outlineLevel="1">
      <c r="A62" s="9">
        <v>42095</v>
      </c>
      <c r="B62" s="128">
        <v>1915.84333019</v>
      </c>
      <c r="C62" s="128">
        <v>1322.9823646699999</v>
      </c>
      <c r="D62" s="128">
        <v>853.07295081999996</v>
      </c>
      <c r="E62" s="128">
        <v>490.97185385</v>
      </c>
      <c r="F62" s="128">
        <v>196.44393407000001</v>
      </c>
      <c r="G62" s="128">
        <v>165.6571629</v>
      </c>
      <c r="H62" s="128">
        <v>469.90941385000002</v>
      </c>
      <c r="I62" s="128">
        <v>11.731555330000001</v>
      </c>
      <c r="J62" s="128">
        <v>42.40992344</v>
      </c>
      <c r="K62" s="128">
        <v>415.76793507999997</v>
      </c>
      <c r="L62" s="128">
        <v>556.19353142</v>
      </c>
      <c r="M62" s="128">
        <v>130.01474266</v>
      </c>
      <c r="N62" s="128">
        <v>0.56047921000000001</v>
      </c>
      <c r="O62" s="128">
        <v>1.05302797</v>
      </c>
      <c r="P62" s="128">
        <v>128.40123548</v>
      </c>
      <c r="Q62" s="128">
        <v>426.17878875999997</v>
      </c>
      <c r="R62" s="128">
        <v>21.622294490000002</v>
      </c>
      <c r="S62" s="128">
        <v>1.0967479099999999</v>
      </c>
      <c r="T62" s="128">
        <v>403.45974636</v>
      </c>
      <c r="U62" s="128">
        <v>36.667434100000001</v>
      </c>
      <c r="V62" s="128">
        <v>741.27645577999999</v>
      </c>
      <c r="W62" s="128"/>
      <c r="X62" s="128"/>
      <c r="Y62" s="128"/>
      <c r="Z62" s="128"/>
      <c r="AA62" s="128"/>
      <c r="AB62" s="128"/>
    </row>
    <row r="63" spans="1:28" hidden="1" outlineLevel="1">
      <c r="A63" s="9">
        <v>42125</v>
      </c>
      <c r="B63" s="128">
        <v>1746.8273784800001</v>
      </c>
      <c r="C63" s="128">
        <v>1232.9535310199999</v>
      </c>
      <c r="D63" s="128">
        <v>823.79775291999999</v>
      </c>
      <c r="E63" s="128">
        <v>486.30819664000001</v>
      </c>
      <c r="F63" s="128">
        <v>181.9631713</v>
      </c>
      <c r="G63" s="128">
        <v>155.52638497999999</v>
      </c>
      <c r="H63" s="128">
        <v>409.15577810000002</v>
      </c>
      <c r="I63" s="128">
        <v>9.4535023200000001</v>
      </c>
      <c r="J63" s="128">
        <v>26.335750399999998</v>
      </c>
      <c r="K63" s="128">
        <v>373.36652537999998</v>
      </c>
      <c r="L63" s="128">
        <v>477.81478397000001</v>
      </c>
      <c r="M63" s="128">
        <v>125.86569853</v>
      </c>
      <c r="N63" s="128">
        <v>0.57932976000000003</v>
      </c>
      <c r="O63" s="128">
        <v>0.90530765000000002</v>
      </c>
      <c r="P63" s="128">
        <v>124.38106112</v>
      </c>
      <c r="Q63" s="128">
        <v>351.94908543999998</v>
      </c>
      <c r="R63" s="128">
        <v>23.285749320000001</v>
      </c>
      <c r="S63" s="128">
        <v>0.77831501000000003</v>
      </c>
      <c r="T63" s="128">
        <v>327.88502111000003</v>
      </c>
      <c r="U63" s="128">
        <v>36.05906349</v>
      </c>
      <c r="V63" s="128">
        <v>709.30850203</v>
      </c>
      <c r="W63" s="128"/>
      <c r="X63" s="128"/>
      <c r="Y63" s="128"/>
      <c r="Z63" s="128"/>
      <c r="AA63" s="128"/>
      <c r="AB63" s="128"/>
    </row>
    <row r="64" spans="1:28" hidden="1" outlineLevel="1">
      <c r="A64" s="9">
        <v>42156</v>
      </c>
      <c r="B64" s="128">
        <v>1729.6218033600001</v>
      </c>
      <c r="C64" s="128">
        <v>1224.02872039</v>
      </c>
      <c r="D64" s="128">
        <v>822.89043856000001</v>
      </c>
      <c r="E64" s="128">
        <v>486.38762229000002</v>
      </c>
      <c r="F64" s="128">
        <v>181.71243109</v>
      </c>
      <c r="G64" s="128">
        <v>154.79038517999999</v>
      </c>
      <c r="H64" s="128">
        <v>401.13828182999998</v>
      </c>
      <c r="I64" s="128">
        <v>9.4948956300000003</v>
      </c>
      <c r="J64" s="128">
        <v>26.515429919999999</v>
      </c>
      <c r="K64" s="128">
        <v>365.12795627999998</v>
      </c>
      <c r="L64" s="128">
        <v>469.55723052000002</v>
      </c>
      <c r="M64" s="128">
        <v>127.55632842</v>
      </c>
      <c r="N64" s="128">
        <v>0.57902286999999997</v>
      </c>
      <c r="O64" s="128">
        <v>0.95851929000000002</v>
      </c>
      <c r="P64" s="128">
        <v>126.01878626</v>
      </c>
      <c r="Q64" s="128">
        <v>342.00090210000002</v>
      </c>
      <c r="R64" s="128">
        <v>22.587462590000001</v>
      </c>
      <c r="S64" s="128">
        <v>0.88688255999999999</v>
      </c>
      <c r="T64" s="128">
        <v>318.52655694999999</v>
      </c>
      <c r="U64" s="128">
        <v>36.03585245</v>
      </c>
      <c r="V64" s="128">
        <v>695.26825469000005</v>
      </c>
      <c r="W64" s="128"/>
      <c r="X64" s="128"/>
      <c r="Y64" s="128"/>
      <c r="Z64" s="128"/>
      <c r="AA64" s="128"/>
      <c r="AB64" s="128"/>
    </row>
    <row r="65" spans="1:28" hidden="1" outlineLevel="1">
      <c r="A65" s="9">
        <v>42186</v>
      </c>
      <c r="B65" s="128">
        <v>1743.3372860100001</v>
      </c>
      <c r="C65" s="128">
        <v>1235.9661973</v>
      </c>
      <c r="D65" s="128">
        <v>826.30389763999995</v>
      </c>
      <c r="E65" s="128">
        <v>490.29243989000003</v>
      </c>
      <c r="F65" s="128">
        <v>183.89473852</v>
      </c>
      <c r="G65" s="128">
        <v>152.11671923</v>
      </c>
      <c r="H65" s="128">
        <v>409.66229965999997</v>
      </c>
      <c r="I65" s="128">
        <v>9.7777186399999998</v>
      </c>
      <c r="J65" s="128">
        <v>27.339347570000001</v>
      </c>
      <c r="K65" s="128">
        <v>372.54523345000001</v>
      </c>
      <c r="L65" s="128">
        <v>470.61767624999999</v>
      </c>
      <c r="M65" s="128">
        <v>128.88085541000001</v>
      </c>
      <c r="N65" s="128">
        <v>0.59814014000000004</v>
      </c>
      <c r="O65" s="128">
        <v>1.6980606499999999</v>
      </c>
      <c r="P65" s="128">
        <v>126.58465461999999</v>
      </c>
      <c r="Q65" s="128">
        <v>341.73682084000001</v>
      </c>
      <c r="R65" s="128">
        <v>24.135433209999999</v>
      </c>
      <c r="S65" s="128">
        <v>0.19661961</v>
      </c>
      <c r="T65" s="128">
        <v>317.40476802000001</v>
      </c>
      <c r="U65" s="128">
        <v>36.75341246</v>
      </c>
      <c r="V65" s="128">
        <v>696.92452958000001</v>
      </c>
      <c r="W65" s="128"/>
      <c r="X65" s="128"/>
      <c r="Y65" s="128"/>
      <c r="Z65" s="128"/>
      <c r="AA65" s="128"/>
      <c r="AB65" s="128"/>
    </row>
    <row r="66" spans="1:28" hidden="1" outlineLevel="1">
      <c r="A66" s="9">
        <v>42217</v>
      </c>
      <c r="B66" s="128">
        <v>1731.3656255599999</v>
      </c>
      <c r="C66" s="128">
        <v>1232.0210918</v>
      </c>
      <c r="D66" s="128">
        <v>834.05236293999997</v>
      </c>
      <c r="E66" s="128">
        <v>492.39143102999998</v>
      </c>
      <c r="F66" s="128">
        <v>191.14280574</v>
      </c>
      <c r="G66" s="128">
        <v>150.51812616999999</v>
      </c>
      <c r="H66" s="128">
        <v>397.96872886</v>
      </c>
      <c r="I66" s="128">
        <v>9.8162366100000007</v>
      </c>
      <c r="J66" s="128">
        <v>26.799731560000001</v>
      </c>
      <c r="K66" s="128">
        <v>361.35276069000003</v>
      </c>
      <c r="L66" s="128">
        <v>462.64107146999999</v>
      </c>
      <c r="M66" s="128">
        <v>129.55217343000001</v>
      </c>
      <c r="N66" s="128">
        <v>0.62837785999999995</v>
      </c>
      <c r="O66" s="128">
        <v>1.6465943199999999</v>
      </c>
      <c r="P66" s="128">
        <v>127.27720125</v>
      </c>
      <c r="Q66" s="128">
        <v>333.08889804</v>
      </c>
      <c r="R66" s="128">
        <v>23.49835118</v>
      </c>
      <c r="S66" s="128">
        <v>0.19329658999999999</v>
      </c>
      <c r="T66" s="128">
        <v>309.39725026999997</v>
      </c>
      <c r="U66" s="128">
        <v>36.703462289999997</v>
      </c>
      <c r="V66" s="128">
        <v>682.97566758000005</v>
      </c>
      <c r="W66" s="128"/>
      <c r="X66" s="128"/>
      <c r="Y66" s="128"/>
      <c r="Z66" s="128"/>
      <c r="AA66" s="128"/>
      <c r="AB66" s="128"/>
    </row>
    <row r="67" spans="1:28" hidden="1" outlineLevel="1">
      <c r="A67" s="9">
        <v>42248</v>
      </c>
      <c r="B67" s="128">
        <v>1718.22922995</v>
      </c>
      <c r="C67" s="128">
        <v>1223.6275068499999</v>
      </c>
      <c r="D67" s="128">
        <v>830.31242735000001</v>
      </c>
      <c r="E67" s="128">
        <v>488.58443179</v>
      </c>
      <c r="F67" s="128">
        <v>194.50817886999999</v>
      </c>
      <c r="G67" s="128">
        <v>147.21981668999999</v>
      </c>
      <c r="H67" s="128">
        <v>393.31507950000002</v>
      </c>
      <c r="I67" s="128">
        <v>10.050925729999999</v>
      </c>
      <c r="J67" s="128">
        <v>27.271539069999999</v>
      </c>
      <c r="K67" s="128">
        <v>355.99261469999999</v>
      </c>
      <c r="L67" s="128">
        <v>458.16016547999999</v>
      </c>
      <c r="M67" s="128">
        <v>129.60308982000001</v>
      </c>
      <c r="N67" s="128">
        <v>0.66593838999999999</v>
      </c>
      <c r="O67" s="128">
        <v>1.58894969</v>
      </c>
      <c r="P67" s="128">
        <v>127.34820173999999</v>
      </c>
      <c r="Q67" s="128">
        <v>328.55707566000001</v>
      </c>
      <c r="R67" s="128">
        <v>23.92714746</v>
      </c>
      <c r="S67" s="128">
        <v>0.19696454999999999</v>
      </c>
      <c r="T67" s="128">
        <v>304.43296364999998</v>
      </c>
      <c r="U67" s="128">
        <v>36.441557619999998</v>
      </c>
      <c r="V67" s="128">
        <v>668.73578203</v>
      </c>
      <c r="W67" s="128"/>
      <c r="X67" s="128"/>
      <c r="Y67" s="128"/>
      <c r="Z67" s="128"/>
      <c r="AA67" s="128"/>
      <c r="AB67" s="128"/>
    </row>
    <row r="68" spans="1:28" hidden="1" outlineLevel="1">
      <c r="A68" s="9">
        <v>42278</v>
      </c>
      <c r="B68" s="128">
        <v>1756.42338217</v>
      </c>
      <c r="C68" s="128">
        <v>1246.12594281</v>
      </c>
      <c r="D68" s="128">
        <v>828.94111074</v>
      </c>
      <c r="E68" s="128">
        <v>483.46894888999998</v>
      </c>
      <c r="F68" s="128">
        <v>199.60542895</v>
      </c>
      <c r="G68" s="128">
        <v>145.86673289999999</v>
      </c>
      <c r="H68" s="128">
        <v>417.18483207000003</v>
      </c>
      <c r="I68" s="128">
        <v>10.74408551</v>
      </c>
      <c r="J68" s="128">
        <v>29.02910486</v>
      </c>
      <c r="K68" s="128">
        <v>377.41164170000002</v>
      </c>
      <c r="L68" s="128">
        <v>474.41482929</v>
      </c>
      <c r="M68" s="128">
        <v>129.28551282000001</v>
      </c>
      <c r="N68" s="128">
        <v>0.68007870999999998</v>
      </c>
      <c r="O68" s="128">
        <v>1.5370178999999999</v>
      </c>
      <c r="P68" s="128">
        <v>127.06841621</v>
      </c>
      <c r="Q68" s="128">
        <v>345.12931646999999</v>
      </c>
      <c r="R68" s="128">
        <v>26.29338332</v>
      </c>
      <c r="S68" s="128">
        <v>0.21015871999999999</v>
      </c>
      <c r="T68" s="128">
        <v>318.62577442999998</v>
      </c>
      <c r="U68" s="128">
        <v>35.882610069999998</v>
      </c>
      <c r="V68" s="128">
        <v>692.77832323999996</v>
      </c>
      <c r="W68" s="128"/>
      <c r="X68" s="128"/>
      <c r="Y68" s="128"/>
      <c r="Z68" s="128"/>
      <c r="AA68" s="128"/>
      <c r="AB68" s="128"/>
    </row>
    <row r="69" spans="1:28" hidden="1" outlineLevel="1">
      <c r="A69" s="9">
        <v>42309</v>
      </c>
      <c r="B69" s="128">
        <v>1790.4711339800001</v>
      </c>
      <c r="C69" s="128">
        <v>1254.9460781099999</v>
      </c>
      <c r="D69" s="128">
        <v>829.66768804000003</v>
      </c>
      <c r="E69" s="128">
        <v>478.38310969000003</v>
      </c>
      <c r="F69" s="128">
        <v>201.05381173000001</v>
      </c>
      <c r="G69" s="128">
        <v>150.23076662</v>
      </c>
      <c r="H69" s="128">
        <v>425.27839007</v>
      </c>
      <c r="I69" s="128">
        <v>11.426343320000001</v>
      </c>
      <c r="J69" s="128">
        <v>29.759159360000002</v>
      </c>
      <c r="K69" s="128">
        <v>384.09288738999999</v>
      </c>
      <c r="L69" s="128">
        <v>499.74225229000001</v>
      </c>
      <c r="M69" s="128">
        <v>130.79057281999999</v>
      </c>
      <c r="N69" s="128">
        <v>0.57541291999999999</v>
      </c>
      <c r="O69" s="128">
        <v>2.3922071699999998</v>
      </c>
      <c r="P69" s="128">
        <v>127.82295273</v>
      </c>
      <c r="Q69" s="128">
        <v>368.95167946999999</v>
      </c>
      <c r="R69" s="128">
        <v>27.217187930000001</v>
      </c>
      <c r="S69" s="128">
        <v>15.773065920000001</v>
      </c>
      <c r="T69" s="128">
        <v>325.96142562</v>
      </c>
      <c r="U69" s="128">
        <v>35.782803579999999</v>
      </c>
      <c r="V69" s="128">
        <v>702.86313092</v>
      </c>
      <c r="W69" s="128"/>
      <c r="X69" s="128"/>
      <c r="Y69" s="128"/>
      <c r="Z69" s="128"/>
      <c r="AA69" s="128"/>
      <c r="AB69" s="128"/>
    </row>
    <row r="70" spans="1:28" hidden="1" outlineLevel="1">
      <c r="A70" s="9">
        <v>42339</v>
      </c>
      <c r="B70" s="128">
        <v>1767.1631722699999</v>
      </c>
      <c r="C70" s="128">
        <v>1242.02514761</v>
      </c>
      <c r="D70" s="128">
        <v>828.44781009999997</v>
      </c>
      <c r="E70" s="128">
        <v>482.90433590999999</v>
      </c>
      <c r="F70" s="128">
        <v>187.42624914000001</v>
      </c>
      <c r="G70" s="128">
        <v>158.11722505</v>
      </c>
      <c r="H70" s="128">
        <v>413.57733751000001</v>
      </c>
      <c r="I70" s="128">
        <v>6.6822635500000001</v>
      </c>
      <c r="J70" s="128">
        <v>23.210282750000001</v>
      </c>
      <c r="K70" s="128">
        <v>383.68479121000001</v>
      </c>
      <c r="L70" s="128">
        <v>492.24960836000002</v>
      </c>
      <c r="M70" s="128">
        <v>146.12634237</v>
      </c>
      <c r="N70" s="128">
        <v>0.56720605999999996</v>
      </c>
      <c r="O70" s="128">
        <v>2.5596852999999999</v>
      </c>
      <c r="P70" s="128">
        <v>142.99945101</v>
      </c>
      <c r="Q70" s="128">
        <v>346.12326598999999</v>
      </c>
      <c r="R70" s="128">
        <v>39.881778840000003</v>
      </c>
      <c r="S70" s="128">
        <v>0.22146015999999999</v>
      </c>
      <c r="T70" s="128">
        <v>306.02002699000002</v>
      </c>
      <c r="U70" s="128">
        <v>32.888416300000003</v>
      </c>
      <c r="V70" s="128">
        <v>689.80311816000005</v>
      </c>
      <c r="W70" s="128"/>
      <c r="X70" s="128"/>
      <c r="Y70" s="128"/>
      <c r="Z70" s="128"/>
      <c r="AA70" s="128"/>
      <c r="AB70" s="128"/>
    </row>
    <row r="71" spans="1:28" hidden="1" outlineLevel="1">
      <c r="A71" s="9">
        <v>42370</v>
      </c>
      <c r="B71" s="128">
        <v>1789.1260595199999</v>
      </c>
      <c r="C71" s="128">
        <v>1254.0050002099999</v>
      </c>
      <c r="D71" s="128">
        <v>824.41018227999996</v>
      </c>
      <c r="E71" s="128">
        <v>478.84075066999998</v>
      </c>
      <c r="F71" s="128">
        <v>189.38955458000001</v>
      </c>
      <c r="G71" s="128">
        <v>156.17987703</v>
      </c>
      <c r="H71" s="128">
        <v>429.59481792999998</v>
      </c>
      <c r="I71" s="128">
        <v>7.1474743199999997</v>
      </c>
      <c r="J71" s="128">
        <v>24.50825034</v>
      </c>
      <c r="K71" s="128">
        <v>397.93909327</v>
      </c>
      <c r="L71" s="128">
        <v>503.72987096999998</v>
      </c>
      <c r="M71" s="128">
        <v>144.72492247</v>
      </c>
      <c r="N71" s="128">
        <v>0.54170474999999996</v>
      </c>
      <c r="O71" s="128">
        <v>2.4428824800000002</v>
      </c>
      <c r="P71" s="128">
        <v>141.74033524000001</v>
      </c>
      <c r="Q71" s="128">
        <v>359.00494850000001</v>
      </c>
      <c r="R71" s="128">
        <v>44.895071289999997</v>
      </c>
      <c r="S71" s="128">
        <v>0.23274163</v>
      </c>
      <c r="T71" s="128">
        <v>313.87713558000002</v>
      </c>
      <c r="U71" s="128">
        <v>31.391188339999999</v>
      </c>
      <c r="V71" s="128">
        <v>691.96523606999995</v>
      </c>
      <c r="W71" s="128"/>
      <c r="X71" s="128"/>
      <c r="Y71" s="128"/>
      <c r="Z71" s="128"/>
      <c r="AA71" s="128"/>
      <c r="AB71" s="128"/>
    </row>
    <row r="72" spans="1:28" hidden="1" outlineLevel="1">
      <c r="A72" s="9">
        <v>42401</v>
      </c>
      <c r="B72" s="128">
        <v>1849.0994052599999</v>
      </c>
      <c r="C72" s="128">
        <v>1291.5244619</v>
      </c>
      <c r="D72" s="128">
        <v>834.27973161</v>
      </c>
      <c r="E72" s="128">
        <v>491.78645478999999</v>
      </c>
      <c r="F72" s="128">
        <v>189.13384766999999</v>
      </c>
      <c r="G72" s="128">
        <v>153.35942915000001</v>
      </c>
      <c r="H72" s="128">
        <v>457.24473029000001</v>
      </c>
      <c r="I72" s="128">
        <v>7.5282261300000002</v>
      </c>
      <c r="J72" s="128">
        <v>26.589786050000001</v>
      </c>
      <c r="K72" s="128">
        <v>423.12671811000001</v>
      </c>
      <c r="L72" s="128">
        <v>525.71977992999996</v>
      </c>
      <c r="M72" s="128">
        <v>148.21749242000001</v>
      </c>
      <c r="N72" s="128">
        <v>0.51505820000000002</v>
      </c>
      <c r="O72" s="128">
        <v>2.3796890899999998</v>
      </c>
      <c r="P72" s="128">
        <v>145.32274512999999</v>
      </c>
      <c r="Q72" s="128">
        <v>377.50228750999997</v>
      </c>
      <c r="R72" s="128">
        <v>41.80635608</v>
      </c>
      <c r="S72" s="128">
        <v>0.25000580999999999</v>
      </c>
      <c r="T72" s="128">
        <v>335.44592562000003</v>
      </c>
      <c r="U72" s="128">
        <v>31.855163430000001</v>
      </c>
      <c r="V72" s="128">
        <v>725.01055958999996</v>
      </c>
      <c r="W72" s="128"/>
      <c r="X72" s="128"/>
      <c r="Y72" s="128"/>
      <c r="Z72" s="128"/>
      <c r="AA72" s="128"/>
      <c r="AB72" s="128"/>
    </row>
    <row r="73" spans="1:28" hidden="1" outlineLevel="1">
      <c r="A73" s="9">
        <v>42430</v>
      </c>
      <c r="B73" s="128">
        <v>1818.9501931899999</v>
      </c>
      <c r="C73" s="128">
        <v>1282.26830961</v>
      </c>
      <c r="D73" s="128">
        <v>842.14890510999999</v>
      </c>
      <c r="E73" s="128">
        <v>498.96847597999999</v>
      </c>
      <c r="F73" s="128">
        <v>192.0503142</v>
      </c>
      <c r="G73" s="128">
        <v>151.13011492999999</v>
      </c>
      <c r="H73" s="128">
        <v>440.11940449999997</v>
      </c>
      <c r="I73" s="128">
        <v>7.2122792899999997</v>
      </c>
      <c r="J73" s="128">
        <v>25.22855719</v>
      </c>
      <c r="K73" s="128">
        <v>407.67856802</v>
      </c>
      <c r="L73" s="128">
        <v>506.10226318000002</v>
      </c>
      <c r="M73" s="128">
        <v>146.03729958</v>
      </c>
      <c r="N73" s="128">
        <v>0.26900655000000001</v>
      </c>
      <c r="O73" s="128">
        <v>2.4746062499999999</v>
      </c>
      <c r="P73" s="128">
        <v>143.29368678</v>
      </c>
      <c r="Q73" s="128">
        <v>360.0649636</v>
      </c>
      <c r="R73" s="128">
        <v>24.296435339999999</v>
      </c>
      <c r="S73" s="128">
        <v>7.7049619999999999E-2</v>
      </c>
      <c r="T73" s="128">
        <v>335.69147864000001</v>
      </c>
      <c r="U73" s="128">
        <v>30.5796204</v>
      </c>
      <c r="V73" s="128">
        <v>723.74349574999997</v>
      </c>
      <c r="W73" s="128"/>
      <c r="X73" s="128"/>
      <c r="Y73" s="128"/>
      <c r="Z73" s="128"/>
      <c r="AA73" s="128"/>
      <c r="AB73" s="128"/>
    </row>
    <row r="74" spans="1:28" hidden="1" outlineLevel="1">
      <c r="A74" s="9">
        <v>42461</v>
      </c>
      <c r="B74" s="128">
        <v>1766.0599676300001</v>
      </c>
      <c r="C74" s="128">
        <v>1243.2425831800001</v>
      </c>
      <c r="D74" s="128">
        <v>823.08012524000003</v>
      </c>
      <c r="E74" s="128">
        <v>461.7263299</v>
      </c>
      <c r="F74" s="128">
        <v>210.73598136999999</v>
      </c>
      <c r="G74" s="128">
        <v>150.61781396999999</v>
      </c>
      <c r="H74" s="128">
        <v>420.16245794000002</v>
      </c>
      <c r="I74" s="128">
        <v>6.4882418199999998</v>
      </c>
      <c r="J74" s="128">
        <v>24.449593180000001</v>
      </c>
      <c r="K74" s="128">
        <v>389.22462294000002</v>
      </c>
      <c r="L74" s="128">
        <v>492.83295392000002</v>
      </c>
      <c r="M74" s="128">
        <v>147.43269581000001</v>
      </c>
      <c r="N74" s="128">
        <v>0.65295652999999998</v>
      </c>
      <c r="O74" s="128">
        <v>2.4014612999999998</v>
      </c>
      <c r="P74" s="128">
        <v>144.37827798000001</v>
      </c>
      <c r="Q74" s="128">
        <v>345.40025810999998</v>
      </c>
      <c r="R74" s="128">
        <v>22.81230506</v>
      </c>
      <c r="S74" s="128">
        <v>7.4495450000000005E-2</v>
      </c>
      <c r="T74" s="128">
        <v>322.51345759999998</v>
      </c>
      <c r="U74" s="128">
        <v>29.984430530000001</v>
      </c>
      <c r="V74" s="128">
        <v>754.81856678999998</v>
      </c>
      <c r="W74" s="128"/>
      <c r="X74" s="128"/>
      <c r="Y74" s="128"/>
      <c r="Z74" s="128"/>
      <c r="AA74" s="128"/>
      <c r="AB74" s="128"/>
    </row>
    <row r="75" spans="1:28" hidden="1" outlineLevel="1">
      <c r="A75" s="9">
        <v>42491</v>
      </c>
      <c r="B75" s="128">
        <v>1764.6185147399999</v>
      </c>
      <c r="C75" s="128">
        <v>1251.4689992399999</v>
      </c>
      <c r="D75" s="128">
        <v>836.00024554000004</v>
      </c>
      <c r="E75" s="128">
        <v>485.21277836000002</v>
      </c>
      <c r="F75" s="128">
        <v>202.39055887000001</v>
      </c>
      <c r="G75" s="128">
        <v>148.39690830999999</v>
      </c>
      <c r="H75" s="128">
        <v>415.46875369999998</v>
      </c>
      <c r="I75" s="128">
        <v>6.5021412500000002</v>
      </c>
      <c r="J75" s="128">
        <v>22.838942280000001</v>
      </c>
      <c r="K75" s="128">
        <v>386.12767016999999</v>
      </c>
      <c r="L75" s="128">
        <v>484.07440505</v>
      </c>
      <c r="M75" s="128">
        <v>142.08654490000001</v>
      </c>
      <c r="N75" s="128">
        <v>0.23289707000000001</v>
      </c>
      <c r="O75" s="128">
        <v>2.35533444</v>
      </c>
      <c r="P75" s="128">
        <v>139.49831338999999</v>
      </c>
      <c r="Q75" s="128">
        <v>341.98786015000002</v>
      </c>
      <c r="R75" s="128">
        <v>22.970028970000001</v>
      </c>
      <c r="S75" s="128">
        <v>7.5094850000000005E-2</v>
      </c>
      <c r="T75" s="128">
        <v>318.94273633</v>
      </c>
      <c r="U75" s="128">
        <v>29.07511045</v>
      </c>
      <c r="V75" s="128">
        <v>741.81845887999998</v>
      </c>
      <c r="W75" s="128"/>
      <c r="X75" s="128"/>
      <c r="Y75" s="128"/>
      <c r="Z75" s="128"/>
      <c r="AA75" s="128"/>
      <c r="AB75" s="128"/>
    </row>
    <row r="76" spans="1:28" hidden="1" outlineLevel="1">
      <c r="A76" s="9">
        <v>42522</v>
      </c>
      <c r="B76" s="128">
        <v>1731.7222549200001</v>
      </c>
      <c r="C76" s="128">
        <v>1242.7994198700001</v>
      </c>
      <c r="D76" s="128">
        <v>838.22196423000003</v>
      </c>
      <c r="E76" s="128">
        <v>486.30540827999999</v>
      </c>
      <c r="F76" s="128">
        <v>206.79605513000001</v>
      </c>
      <c r="G76" s="128">
        <v>145.12050081999999</v>
      </c>
      <c r="H76" s="128">
        <v>404.57745563999998</v>
      </c>
      <c r="I76" s="128">
        <v>6.8677315200000004</v>
      </c>
      <c r="J76" s="128">
        <v>20.73170271</v>
      </c>
      <c r="K76" s="128">
        <v>376.97802141</v>
      </c>
      <c r="L76" s="128">
        <v>458.19419966999999</v>
      </c>
      <c r="M76" s="128">
        <v>139.57922866999999</v>
      </c>
      <c r="N76" s="128">
        <v>0.14722529000000001</v>
      </c>
      <c r="O76" s="128">
        <v>2.3149744299999999</v>
      </c>
      <c r="P76" s="128">
        <v>137.11702894999999</v>
      </c>
      <c r="Q76" s="128">
        <v>318.61497100000003</v>
      </c>
      <c r="R76" s="128">
        <v>6.3531398499999998</v>
      </c>
      <c r="S76" s="128">
        <v>7.4795860000000006E-2</v>
      </c>
      <c r="T76" s="128">
        <v>312.18703528999998</v>
      </c>
      <c r="U76" s="128">
        <v>30.72863538</v>
      </c>
      <c r="V76" s="128">
        <v>726.24935364999999</v>
      </c>
      <c r="W76" s="128"/>
      <c r="X76" s="128"/>
      <c r="Y76" s="128"/>
      <c r="Z76" s="128"/>
      <c r="AA76" s="128"/>
      <c r="AB76" s="128"/>
    </row>
    <row r="77" spans="1:28" hidden="1" outlineLevel="1">
      <c r="A77" s="9">
        <v>42552</v>
      </c>
      <c r="B77" s="128">
        <v>1640.0519612000001</v>
      </c>
      <c r="C77" s="128">
        <v>1213.10607633</v>
      </c>
      <c r="D77" s="128">
        <v>814.45159597999998</v>
      </c>
      <c r="E77" s="128">
        <v>474.06558121</v>
      </c>
      <c r="F77" s="128">
        <v>208.46624727</v>
      </c>
      <c r="G77" s="128">
        <v>131.91976750000001</v>
      </c>
      <c r="H77" s="128">
        <v>398.65448034999997</v>
      </c>
      <c r="I77" s="128">
        <v>6.8531742600000003</v>
      </c>
      <c r="J77" s="128">
        <v>19.683646589999999</v>
      </c>
      <c r="K77" s="128">
        <v>372.1176595</v>
      </c>
      <c r="L77" s="128">
        <v>395.08855736999999</v>
      </c>
      <c r="M77" s="128">
        <v>94.926750380000001</v>
      </c>
      <c r="N77" s="128">
        <v>0.52347686999999998</v>
      </c>
      <c r="O77" s="128">
        <v>2.70589441</v>
      </c>
      <c r="P77" s="128">
        <v>91.697379100000006</v>
      </c>
      <c r="Q77" s="128">
        <v>300.16180699</v>
      </c>
      <c r="R77" s="128">
        <v>6.3399819500000003</v>
      </c>
      <c r="S77" s="128">
        <v>0</v>
      </c>
      <c r="T77" s="128">
        <v>293.82182504000002</v>
      </c>
      <c r="U77" s="128">
        <v>31.8573275</v>
      </c>
      <c r="V77" s="128">
        <v>652.79701863000003</v>
      </c>
      <c r="W77" s="128"/>
      <c r="X77" s="128"/>
      <c r="Y77" s="128"/>
      <c r="Z77" s="128"/>
      <c r="AA77" s="128"/>
      <c r="AB77" s="128"/>
    </row>
    <row r="78" spans="1:28" hidden="1" outlineLevel="1">
      <c r="A78" s="9">
        <v>42583</v>
      </c>
      <c r="B78" s="128">
        <v>1692.3451640599999</v>
      </c>
      <c r="C78" s="128">
        <v>1265.37366086</v>
      </c>
      <c r="D78" s="128">
        <v>853.67499473999999</v>
      </c>
      <c r="E78" s="128">
        <v>514.41161131000001</v>
      </c>
      <c r="F78" s="128">
        <v>210.30021356</v>
      </c>
      <c r="G78" s="128">
        <v>128.96316987</v>
      </c>
      <c r="H78" s="128">
        <v>411.69866611999998</v>
      </c>
      <c r="I78" s="128">
        <v>7.1863154800000002</v>
      </c>
      <c r="J78" s="128">
        <v>20.350430320000001</v>
      </c>
      <c r="K78" s="128">
        <v>384.16192031999998</v>
      </c>
      <c r="L78" s="128">
        <v>395.55513272000002</v>
      </c>
      <c r="M78" s="128">
        <v>94.709116609999995</v>
      </c>
      <c r="N78" s="128">
        <v>0.20885218999999999</v>
      </c>
      <c r="O78" s="128">
        <v>2.69962993</v>
      </c>
      <c r="P78" s="128">
        <v>91.800634489999993</v>
      </c>
      <c r="Q78" s="128">
        <v>300.84601610999999</v>
      </c>
      <c r="R78" s="128">
        <v>6.5686433800000001</v>
      </c>
      <c r="S78" s="128">
        <v>0</v>
      </c>
      <c r="T78" s="128">
        <v>294.27737273000002</v>
      </c>
      <c r="U78" s="128">
        <v>31.416370480000001</v>
      </c>
      <c r="V78" s="128">
        <v>659.55839520999996</v>
      </c>
      <c r="W78" s="128"/>
      <c r="X78" s="128"/>
      <c r="Y78" s="128"/>
      <c r="Z78" s="128"/>
      <c r="AA78" s="128"/>
      <c r="AB78" s="128"/>
    </row>
    <row r="79" spans="1:28" hidden="1" outlineLevel="1">
      <c r="A79" s="9">
        <v>42614</v>
      </c>
      <c r="B79" s="128">
        <v>1689.45709035</v>
      </c>
      <c r="C79" s="128">
        <v>1261.5856026599999</v>
      </c>
      <c r="D79" s="128">
        <v>849.57856887000003</v>
      </c>
      <c r="E79" s="128">
        <v>511.37821124999999</v>
      </c>
      <c r="F79" s="128">
        <v>211.48416824</v>
      </c>
      <c r="G79" s="128">
        <v>126.71618938</v>
      </c>
      <c r="H79" s="128">
        <v>412.00703378999998</v>
      </c>
      <c r="I79" s="128">
        <v>7.2367409900000004</v>
      </c>
      <c r="J79" s="128">
        <v>20.482788410000001</v>
      </c>
      <c r="K79" s="128">
        <v>384.28750438999998</v>
      </c>
      <c r="L79" s="128">
        <v>395.38215463</v>
      </c>
      <c r="M79" s="128">
        <v>95.501280159999993</v>
      </c>
      <c r="N79" s="128">
        <v>0.21177325999999999</v>
      </c>
      <c r="O79" s="128">
        <v>2.7568182499999998</v>
      </c>
      <c r="P79" s="128">
        <v>92.532688649999997</v>
      </c>
      <c r="Q79" s="128">
        <v>299.88087446999998</v>
      </c>
      <c r="R79" s="128">
        <v>6.63136086</v>
      </c>
      <c r="S79" s="128">
        <v>0</v>
      </c>
      <c r="T79" s="128">
        <v>293.24951361000001</v>
      </c>
      <c r="U79" s="128">
        <v>32.48933306</v>
      </c>
      <c r="V79" s="128">
        <v>654.28031897000005</v>
      </c>
      <c r="W79" s="128"/>
      <c r="X79" s="128"/>
      <c r="Y79" s="128"/>
      <c r="Z79" s="128"/>
      <c r="AA79" s="128"/>
      <c r="AB79" s="128"/>
    </row>
    <row r="80" spans="1:28" hidden="1" outlineLevel="1">
      <c r="A80" s="9">
        <v>42644</v>
      </c>
      <c r="B80" s="128">
        <v>1658.4926313200001</v>
      </c>
      <c r="C80" s="128">
        <v>1237.45820628</v>
      </c>
      <c r="D80" s="128">
        <v>842.39708661999998</v>
      </c>
      <c r="E80" s="128">
        <v>501.84089152000001</v>
      </c>
      <c r="F80" s="128">
        <v>213.66670568999999</v>
      </c>
      <c r="G80" s="128">
        <v>126.88948941</v>
      </c>
      <c r="H80" s="128">
        <v>395.06111965999997</v>
      </c>
      <c r="I80" s="128">
        <v>7.0815485599999999</v>
      </c>
      <c r="J80" s="128">
        <v>19.679743770000002</v>
      </c>
      <c r="K80" s="128">
        <v>368.29982733000003</v>
      </c>
      <c r="L80" s="128">
        <v>389.37509548999998</v>
      </c>
      <c r="M80" s="128">
        <v>95.106355480000005</v>
      </c>
      <c r="N80" s="128">
        <v>0.14154422999999999</v>
      </c>
      <c r="O80" s="128">
        <v>2.8333255099999999</v>
      </c>
      <c r="P80" s="128">
        <v>92.131485740000002</v>
      </c>
      <c r="Q80" s="128">
        <v>294.26874000999999</v>
      </c>
      <c r="R80" s="128">
        <v>6.5316258899999999</v>
      </c>
      <c r="S80" s="128">
        <v>0</v>
      </c>
      <c r="T80" s="128">
        <v>287.73711412</v>
      </c>
      <c r="U80" s="128">
        <v>31.659329549999999</v>
      </c>
      <c r="V80" s="128">
        <v>636.60807394999995</v>
      </c>
      <c r="W80" s="128"/>
      <c r="X80" s="128"/>
      <c r="Y80" s="128"/>
      <c r="Z80" s="128"/>
      <c r="AA80" s="128"/>
      <c r="AB80" s="128"/>
    </row>
    <row r="81" spans="1:28" hidden="1" outlineLevel="1">
      <c r="A81" s="9">
        <v>42675</v>
      </c>
      <c r="B81" s="128">
        <v>1661.87170889</v>
      </c>
      <c r="C81" s="128">
        <v>1242.9847301899999</v>
      </c>
      <c r="D81" s="128">
        <v>847.79782001000001</v>
      </c>
      <c r="E81" s="128">
        <v>502.95077125</v>
      </c>
      <c r="F81" s="128">
        <v>218.94096469999999</v>
      </c>
      <c r="G81" s="128">
        <v>125.90608406</v>
      </c>
      <c r="H81" s="128">
        <v>395.18691017999998</v>
      </c>
      <c r="I81" s="128">
        <v>7.09215485</v>
      </c>
      <c r="J81" s="128">
        <v>19.73466634</v>
      </c>
      <c r="K81" s="128">
        <v>368.36008899000001</v>
      </c>
      <c r="L81" s="128">
        <v>387.81747185</v>
      </c>
      <c r="M81" s="128">
        <v>94.149769140000004</v>
      </c>
      <c r="N81" s="128">
        <v>0.21103141</v>
      </c>
      <c r="O81" s="128">
        <v>2.7717566499999999</v>
      </c>
      <c r="P81" s="128">
        <v>91.166981079999999</v>
      </c>
      <c r="Q81" s="128">
        <v>293.66770271000001</v>
      </c>
      <c r="R81" s="128">
        <v>6.5609142499999997</v>
      </c>
      <c r="S81" s="128">
        <v>0</v>
      </c>
      <c r="T81" s="128">
        <v>287.10678846000002</v>
      </c>
      <c r="U81" s="128">
        <v>31.06950685</v>
      </c>
      <c r="V81" s="128">
        <v>632.62289323000005</v>
      </c>
      <c r="W81" s="128"/>
      <c r="X81" s="128"/>
      <c r="Y81" s="128"/>
      <c r="Z81" s="128"/>
      <c r="AA81" s="128"/>
      <c r="AB81" s="128"/>
    </row>
    <row r="82" spans="1:28" hidden="1" outlineLevel="1">
      <c r="A82" s="9">
        <v>42705</v>
      </c>
      <c r="B82" s="128">
        <v>1654.5844083300001</v>
      </c>
      <c r="C82" s="128">
        <v>1238.9673381299999</v>
      </c>
      <c r="D82" s="128">
        <v>821.44751713999995</v>
      </c>
      <c r="E82" s="128">
        <v>492.48129650999999</v>
      </c>
      <c r="F82" s="128">
        <v>204.01109751000001</v>
      </c>
      <c r="G82" s="128">
        <v>124.95512312</v>
      </c>
      <c r="H82" s="128">
        <v>417.51982099000003</v>
      </c>
      <c r="I82" s="128">
        <v>7.5223296900000003</v>
      </c>
      <c r="J82" s="128">
        <v>20.948470100000002</v>
      </c>
      <c r="K82" s="128">
        <v>389.04902120000003</v>
      </c>
      <c r="L82" s="128">
        <v>385.66690690000001</v>
      </c>
      <c r="M82" s="128">
        <v>91.563146029999999</v>
      </c>
      <c r="N82" s="128">
        <v>0.26588861000000003</v>
      </c>
      <c r="O82" s="128">
        <v>2.6987092600000002</v>
      </c>
      <c r="P82" s="128">
        <v>88.598548160000007</v>
      </c>
      <c r="Q82" s="128">
        <v>294.10376086999997</v>
      </c>
      <c r="R82" s="128">
        <v>11.311788200000001</v>
      </c>
      <c r="S82" s="128">
        <v>0</v>
      </c>
      <c r="T82" s="128">
        <v>282.79197267000001</v>
      </c>
      <c r="U82" s="128">
        <v>29.9501633</v>
      </c>
      <c r="V82" s="128">
        <v>645.44349345000001</v>
      </c>
      <c r="W82" s="128"/>
      <c r="X82" s="128"/>
      <c r="Y82" s="128"/>
      <c r="Z82" s="128"/>
      <c r="AA82" s="128"/>
      <c r="AB82" s="128"/>
    </row>
    <row r="83" spans="1:28" hidden="1" outlineLevel="1">
      <c r="A83" s="9">
        <v>42736</v>
      </c>
      <c r="B83" s="128">
        <v>1675.2493434600001</v>
      </c>
      <c r="C83" s="128">
        <v>1261.5082811699999</v>
      </c>
      <c r="D83" s="128">
        <v>845.85893472999999</v>
      </c>
      <c r="E83" s="128">
        <v>509.05717124</v>
      </c>
      <c r="F83" s="128">
        <v>210.52824835000001</v>
      </c>
      <c r="G83" s="128">
        <v>126.27351514</v>
      </c>
      <c r="H83" s="128">
        <v>415.64934643999999</v>
      </c>
      <c r="I83" s="128">
        <v>7.5345146500000002</v>
      </c>
      <c r="J83" s="128">
        <v>20.56656332</v>
      </c>
      <c r="K83" s="128">
        <v>387.54826846999998</v>
      </c>
      <c r="L83" s="128">
        <v>383.55634980000002</v>
      </c>
      <c r="M83" s="128">
        <v>90.723502929999995</v>
      </c>
      <c r="N83" s="128">
        <v>0.32563248</v>
      </c>
      <c r="O83" s="128">
        <v>2.6649951600000001</v>
      </c>
      <c r="P83" s="128">
        <v>87.732875289999996</v>
      </c>
      <c r="Q83" s="128">
        <v>292.83284687000003</v>
      </c>
      <c r="R83" s="128">
        <v>11.260229710000001</v>
      </c>
      <c r="S83" s="128">
        <v>0</v>
      </c>
      <c r="T83" s="128">
        <v>281.57261715999999</v>
      </c>
      <c r="U83" s="128">
        <v>30.184712489999999</v>
      </c>
      <c r="V83" s="128">
        <v>601.25097129000005</v>
      </c>
      <c r="W83" s="128"/>
      <c r="X83" s="128"/>
      <c r="Y83" s="128"/>
      <c r="Z83" s="128"/>
      <c r="AA83" s="128"/>
      <c r="AB83" s="128"/>
    </row>
    <row r="84" spans="1:28" hidden="1" outlineLevel="1">
      <c r="A84" s="9">
        <v>42767</v>
      </c>
      <c r="B84" s="128">
        <v>1741.4719227400001</v>
      </c>
      <c r="C84" s="128">
        <v>1331.58665509</v>
      </c>
      <c r="D84" s="128">
        <v>919.38676198999997</v>
      </c>
      <c r="E84" s="128">
        <v>584.29182593999997</v>
      </c>
      <c r="F84" s="128">
        <v>210.84743359999999</v>
      </c>
      <c r="G84" s="128">
        <v>124.24750245</v>
      </c>
      <c r="H84" s="128">
        <v>412.1998931</v>
      </c>
      <c r="I84" s="128">
        <v>7.5398989500000004</v>
      </c>
      <c r="J84" s="128">
        <v>20.160891939999999</v>
      </c>
      <c r="K84" s="128">
        <v>384.49910220999999</v>
      </c>
      <c r="L84" s="128">
        <v>379.21646506000002</v>
      </c>
      <c r="M84" s="128">
        <v>90.529160390000001</v>
      </c>
      <c r="N84" s="128">
        <v>0.26332325000000001</v>
      </c>
      <c r="O84" s="128">
        <v>3.1800909599999998</v>
      </c>
      <c r="P84" s="128">
        <v>87.085746180000001</v>
      </c>
      <c r="Q84" s="128">
        <v>288.68730467</v>
      </c>
      <c r="R84" s="128">
        <v>10.72701576</v>
      </c>
      <c r="S84" s="128">
        <v>0</v>
      </c>
      <c r="T84" s="128">
        <v>277.96028890999997</v>
      </c>
      <c r="U84" s="128">
        <v>30.668802589999999</v>
      </c>
      <c r="V84" s="128">
        <v>612.66267186000005</v>
      </c>
      <c r="W84" s="128"/>
      <c r="X84" s="128"/>
      <c r="Y84" s="128"/>
      <c r="Z84" s="128"/>
      <c r="AA84" s="128"/>
      <c r="AB84" s="128"/>
    </row>
    <row r="85" spans="1:28" hidden="1" outlineLevel="1">
      <c r="A85" s="9">
        <v>42795</v>
      </c>
      <c r="B85" s="128">
        <v>1768.6539648999999</v>
      </c>
      <c r="C85" s="128">
        <v>1375.0608707399999</v>
      </c>
      <c r="D85" s="128">
        <v>982.61372426000003</v>
      </c>
      <c r="E85" s="128">
        <v>629.12104177000003</v>
      </c>
      <c r="F85" s="128">
        <v>229.39291739999999</v>
      </c>
      <c r="G85" s="128">
        <v>124.09976509000001</v>
      </c>
      <c r="H85" s="128">
        <v>392.44714648000001</v>
      </c>
      <c r="I85" s="128">
        <v>4.1048750000000002E-2</v>
      </c>
      <c r="J85" s="128">
        <v>24.913734089999998</v>
      </c>
      <c r="K85" s="128">
        <v>367.49236364000001</v>
      </c>
      <c r="L85" s="128">
        <v>360.31432548999999</v>
      </c>
      <c r="M85" s="128">
        <v>89.073520029999997</v>
      </c>
      <c r="N85" s="128">
        <v>3.2132300000000001E-3</v>
      </c>
      <c r="O85" s="128">
        <v>1.84676738</v>
      </c>
      <c r="P85" s="128">
        <v>87.223539419999994</v>
      </c>
      <c r="Q85" s="128">
        <v>271.24080545999999</v>
      </c>
      <c r="R85" s="128">
        <v>0</v>
      </c>
      <c r="S85" s="128">
        <v>2.9300339499999999</v>
      </c>
      <c r="T85" s="128">
        <v>268.31077151</v>
      </c>
      <c r="U85" s="128">
        <v>33.278768669999998</v>
      </c>
      <c r="V85" s="128">
        <v>599.40251648000003</v>
      </c>
      <c r="W85" s="128"/>
      <c r="X85" s="128"/>
      <c r="Y85" s="128"/>
      <c r="Z85" s="128"/>
      <c r="AA85" s="128"/>
      <c r="AB85" s="128"/>
    </row>
    <row r="86" spans="1:28" hidden="1" outlineLevel="1">
      <c r="A86" s="9">
        <v>42826</v>
      </c>
      <c r="B86" s="128">
        <v>1762.18427978</v>
      </c>
      <c r="C86" s="128">
        <v>1370.7873247299999</v>
      </c>
      <c r="D86" s="128">
        <v>984.74451024999996</v>
      </c>
      <c r="E86" s="128">
        <v>632.53710826999998</v>
      </c>
      <c r="F86" s="128">
        <v>229.08764450999999</v>
      </c>
      <c r="G86" s="128">
        <v>123.11975747</v>
      </c>
      <c r="H86" s="128">
        <v>386.04281448</v>
      </c>
      <c r="I86" s="128">
        <v>3.5809929999999997E-2</v>
      </c>
      <c r="J86" s="128">
        <v>24.550354370000001</v>
      </c>
      <c r="K86" s="128">
        <v>361.45665018</v>
      </c>
      <c r="L86" s="128">
        <v>352.92811827999998</v>
      </c>
      <c r="M86" s="128">
        <v>88.407287080000003</v>
      </c>
      <c r="N86" s="128">
        <v>0.12850679000000001</v>
      </c>
      <c r="O86" s="128">
        <v>1.8022394100000001</v>
      </c>
      <c r="P86" s="128">
        <v>86.476540880000002</v>
      </c>
      <c r="Q86" s="128">
        <v>264.52083119999998</v>
      </c>
      <c r="R86" s="128">
        <v>3.7488769300000002</v>
      </c>
      <c r="S86" s="128">
        <v>2.8839150099999999</v>
      </c>
      <c r="T86" s="128">
        <v>257.88803926000003</v>
      </c>
      <c r="U86" s="128">
        <v>38.468836770000003</v>
      </c>
      <c r="V86" s="128">
        <v>571.22657836999997</v>
      </c>
      <c r="W86" s="128"/>
      <c r="X86" s="128"/>
      <c r="Y86" s="128"/>
      <c r="Z86" s="128"/>
      <c r="AA86" s="128"/>
      <c r="AB86" s="128"/>
    </row>
    <row r="87" spans="1:28" hidden="1" outlineLevel="1">
      <c r="A87" s="9">
        <v>42856</v>
      </c>
      <c r="B87" s="128">
        <v>1795.0159561400001</v>
      </c>
      <c r="C87" s="128">
        <v>1405.08271724</v>
      </c>
      <c r="D87" s="128">
        <v>1022.74322096</v>
      </c>
      <c r="E87" s="128">
        <v>664.31831589000001</v>
      </c>
      <c r="F87" s="128">
        <v>234.82280603000001</v>
      </c>
      <c r="G87" s="128">
        <v>123.60209904</v>
      </c>
      <c r="H87" s="128">
        <v>382.33949627999999</v>
      </c>
      <c r="I87" s="128">
        <v>3.7811930000000001E-2</v>
      </c>
      <c r="J87" s="128">
        <v>24.422589169999998</v>
      </c>
      <c r="K87" s="128">
        <v>357.87909517999998</v>
      </c>
      <c r="L87" s="128">
        <v>350.32039835</v>
      </c>
      <c r="M87" s="128">
        <v>87.644622100000007</v>
      </c>
      <c r="N87" s="128">
        <v>0.13736925999999999</v>
      </c>
      <c r="O87" s="128">
        <v>1.7946667000000001</v>
      </c>
      <c r="P87" s="128">
        <v>85.712586139999999</v>
      </c>
      <c r="Q87" s="128">
        <v>262.67577625000001</v>
      </c>
      <c r="R87" s="128">
        <v>3.4893961500000001</v>
      </c>
      <c r="S87" s="128">
        <v>2.8623357</v>
      </c>
      <c r="T87" s="128">
        <v>256.32404439999999</v>
      </c>
      <c r="U87" s="128">
        <v>39.612840550000001</v>
      </c>
      <c r="V87" s="128">
        <v>551.72383427</v>
      </c>
      <c r="W87" s="128"/>
      <c r="X87" s="128"/>
      <c r="Y87" s="128"/>
      <c r="Z87" s="128"/>
      <c r="AA87" s="128"/>
      <c r="AB87" s="128"/>
    </row>
    <row r="88" spans="1:28" hidden="1" outlineLevel="1">
      <c r="A88" s="9">
        <v>42887</v>
      </c>
      <c r="B88" s="128">
        <v>1811.99146135</v>
      </c>
      <c r="C88" s="128">
        <v>1422.4117168</v>
      </c>
      <c r="D88" s="128">
        <v>1045.6094861199999</v>
      </c>
      <c r="E88" s="128">
        <v>633.05155461000004</v>
      </c>
      <c r="F88" s="128">
        <v>287.85516068999999</v>
      </c>
      <c r="G88" s="128">
        <v>124.70277082</v>
      </c>
      <c r="H88" s="128">
        <v>376.80223067999998</v>
      </c>
      <c r="I88" s="128">
        <v>3.8988540000000002E-2</v>
      </c>
      <c r="J88" s="128">
        <v>24.231877659999999</v>
      </c>
      <c r="K88" s="128">
        <v>352.53136447999998</v>
      </c>
      <c r="L88" s="128">
        <v>346.24224606000001</v>
      </c>
      <c r="M88" s="128">
        <v>86.322624570000002</v>
      </c>
      <c r="N88" s="128">
        <v>7.9711110000000002E-2</v>
      </c>
      <c r="O88" s="128">
        <v>1.7844351000000001</v>
      </c>
      <c r="P88" s="128">
        <v>84.458478360000001</v>
      </c>
      <c r="Q88" s="128">
        <v>259.91962149</v>
      </c>
      <c r="R88" s="128">
        <v>3.4370462399999999</v>
      </c>
      <c r="S88" s="128">
        <v>2.8347706700000002</v>
      </c>
      <c r="T88" s="128">
        <v>253.64780458000001</v>
      </c>
      <c r="U88" s="128">
        <v>43.337498490000002</v>
      </c>
      <c r="V88" s="128">
        <v>542.99548969</v>
      </c>
      <c r="W88" s="128"/>
      <c r="X88" s="128"/>
      <c r="Y88" s="128"/>
      <c r="Z88" s="128"/>
      <c r="AA88" s="128"/>
      <c r="AB88" s="128"/>
    </row>
    <row r="89" spans="1:28" hidden="1" outlineLevel="1">
      <c r="A89" s="9">
        <v>42917</v>
      </c>
      <c r="B89" s="128">
        <v>1837.18070973</v>
      </c>
      <c r="C89" s="128">
        <v>1449.2400379400001</v>
      </c>
      <c r="D89" s="128">
        <v>1076.6159643599999</v>
      </c>
      <c r="E89" s="128">
        <v>683.33572851999998</v>
      </c>
      <c r="F89" s="128">
        <v>267.47431394</v>
      </c>
      <c r="G89" s="128">
        <v>125.8059219</v>
      </c>
      <c r="H89" s="128">
        <v>372.62407358000002</v>
      </c>
      <c r="I89" s="128">
        <v>2.9819869999999998E-2</v>
      </c>
      <c r="J89" s="128">
        <v>24.117013360000001</v>
      </c>
      <c r="K89" s="128">
        <v>348.47724034999999</v>
      </c>
      <c r="L89" s="128">
        <v>340.59493815000002</v>
      </c>
      <c r="M89" s="128">
        <v>85.687502929999994</v>
      </c>
      <c r="N89" s="128">
        <v>4.8090099999999998E-3</v>
      </c>
      <c r="O89" s="128">
        <v>1.65334728</v>
      </c>
      <c r="P89" s="128">
        <v>84.02934664</v>
      </c>
      <c r="Q89" s="128">
        <v>254.90743522</v>
      </c>
      <c r="R89" s="128">
        <v>0</v>
      </c>
      <c r="S89" s="128">
        <v>2.8148499500000002</v>
      </c>
      <c r="T89" s="128">
        <v>252.09258527</v>
      </c>
      <c r="U89" s="128">
        <v>47.345733639999999</v>
      </c>
      <c r="V89" s="128">
        <v>534.88599316</v>
      </c>
      <c r="W89" s="128"/>
      <c r="X89" s="128"/>
      <c r="Y89" s="128"/>
      <c r="Z89" s="128"/>
      <c r="AA89" s="128"/>
      <c r="AB89" s="128"/>
    </row>
    <row r="90" spans="1:28" hidden="1" outlineLevel="1">
      <c r="A90" s="9">
        <v>42948</v>
      </c>
      <c r="B90" s="128">
        <v>1894.0422038700001</v>
      </c>
      <c r="C90" s="128">
        <v>1505.7750213700001</v>
      </c>
      <c r="D90" s="128">
        <v>1138.1002651399999</v>
      </c>
      <c r="E90" s="128">
        <v>731.42660977000003</v>
      </c>
      <c r="F90" s="128">
        <v>281.30603223999998</v>
      </c>
      <c r="G90" s="128">
        <v>125.36762313</v>
      </c>
      <c r="H90" s="128">
        <v>367.67475623000001</v>
      </c>
      <c r="I90" s="128">
        <v>2.8254189999999998E-2</v>
      </c>
      <c r="J90" s="128">
        <v>23.69907512</v>
      </c>
      <c r="K90" s="128">
        <v>343.94742692</v>
      </c>
      <c r="L90" s="128">
        <v>336.84834663999999</v>
      </c>
      <c r="M90" s="128">
        <v>85.421322009999997</v>
      </c>
      <c r="N90" s="128">
        <v>4.1914200000000004E-3</v>
      </c>
      <c r="O90" s="128">
        <v>1.5667467799999999</v>
      </c>
      <c r="P90" s="128">
        <v>83.850383809999997</v>
      </c>
      <c r="Q90" s="128">
        <v>251.42702463000001</v>
      </c>
      <c r="R90" s="128">
        <v>0</v>
      </c>
      <c r="S90" s="128">
        <v>2.77834972</v>
      </c>
      <c r="T90" s="128">
        <v>248.64867491000001</v>
      </c>
      <c r="U90" s="128">
        <v>51.418835860000002</v>
      </c>
      <c r="V90" s="128">
        <v>486.99870735000002</v>
      </c>
      <c r="W90" s="128"/>
      <c r="X90" s="128"/>
      <c r="Y90" s="128"/>
      <c r="Z90" s="128"/>
      <c r="AA90" s="128"/>
      <c r="AB90" s="128"/>
    </row>
    <row r="91" spans="1:28" hidden="1" outlineLevel="1">
      <c r="A91" s="9">
        <v>42979</v>
      </c>
      <c r="B91" s="128">
        <v>1947.98429706</v>
      </c>
      <c r="C91" s="128">
        <v>1546.73209445</v>
      </c>
      <c r="D91" s="128">
        <v>1166.1005459999999</v>
      </c>
      <c r="E91" s="128">
        <v>751.59107193</v>
      </c>
      <c r="F91" s="128">
        <v>291.11620692999998</v>
      </c>
      <c r="G91" s="128">
        <v>123.39326714000001</v>
      </c>
      <c r="H91" s="128">
        <v>380.63154845000003</v>
      </c>
      <c r="I91" s="128">
        <v>2.7903440000000002E-2</v>
      </c>
      <c r="J91" s="128">
        <v>23.688241990000002</v>
      </c>
      <c r="K91" s="128">
        <v>356.91540301999999</v>
      </c>
      <c r="L91" s="128">
        <v>346.20308666</v>
      </c>
      <c r="M91" s="128">
        <v>87.30985038</v>
      </c>
      <c r="N91" s="128">
        <v>3.66695E-3</v>
      </c>
      <c r="O91" s="128">
        <v>1.6424716699999999</v>
      </c>
      <c r="P91" s="128">
        <v>85.663711759999998</v>
      </c>
      <c r="Q91" s="128">
        <v>258.89323628</v>
      </c>
      <c r="R91" s="128">
        <v>0</v>
      </c>
      <c r="S91" s="128">
        <v>2.8806175399999998</v>
      </c>
      <c r="T91" s="128">
        <v>256.01261873999999</v>
      </c>
      <c r="U91" s="128">
        <v>55.049115950000001</v>
      </c>
      <c r="V91" s="128">
        <v>493.10823816999999</v>
      </c>
      <c r="W91" s="128"/>
      <c r="X91" s="128"/>
      <c r="Y91" s="128"/>
      <c r="Z91" s="128"/>
      <c r="AA91" s="128"/>
      <c r="AB91" s="128"/>
    </row>
    <row r="92" spans="1:28" hidden="1" outlineLevel="1">
      <c r="A92" s="9">
        <v>43009</v>
      </c>
      <c r="B92" s="128">
        <v>1982.8905870999999</v>
      </c>
      <c r="C92" s="128">
        <v>1580.1483621499999</v>
      </c>
      <c r="D92" s="128">
        <v>1200.2334361799999</v>
      </c>
      <c r="E92" s="128">
        <v>787.79738856999995</v>
      </c>
      <c r="F92" s="128">
        <v>290.44344831000001</v>
      </c>
      <c r="G92" s="128">
        <v>121.99259929999999</v>
      </c>
      <c r="H92" s="128">
        <v>379.91492597000001</v>
      </c>
      <c r="I92" s="128">
        <v>2.8464099999999999E-2</v>
      </c>
      <c r="J92" s="128">
        <v>23.93199456</v>
      </c>
      <c r="K92" s="128">
        <v>355.95446730999998</v>
      </c>
      <c r="L92" s="128">
        <v>347.66753817</v>
      </c>
      <c r="M92" s="128">
        <v>87.084467889999999</v>
      </c>
      <c r="N92" s="128">
        <v>3.2894600000000001E-3</v>
      </c>
      <c r="O92" s="128">
        <v>1.62182925</v>
      </c>
      <c r="P92" s="128">
        <v>85.459349180000004</v>
      </c>
      <c r="Q92" s="128">
        <v>260.58307028000002</v>
      </c>
      <c r="R92" s="128">
        <v>0</v>
      </c>
      <c r="S92" s="128">
        <v>2.9141034399999999</v>
      </c>
      <c r="T92" s="128">
        <v>257.66896684</v>
      </c>
      <c r="U92" s="128">
        <v>55.07468678</v>
      </c>
      <c r="V92" s="128">
        <v>470.81276867999998</v>
      </c>
      <c r="W92" s="128"/>
      <c r="X92" s="128"/>
      <c r="Y92" s="128"/>
      <c r="Z92" s="128"/>
      <c r="AA92" s="128"/>
      <c r="AB92" s="128"/>
    </row>
    <row r="93" spans="1:28" hidden="1" outlineLevel="1">
      <c r="A93" s="9">
        <v>43040</v>
      </c>
      <c r="B93" s="128">
        <v>2014.2799085500001</v>
      </c>
      <c r="C93" s="128">
        <v>1605.68658985</v>
      </c>
      <c r="D93" s="128">
        <v>1226.6824694899999</v>
      </c>
      <c r="E93" s="128">
        <v>807.45413310000004</v>
      </c>
      <c r="F93" s="128">
        <v>296.04732078000001</v>
      </c>
      <c r="G93" s="128">
        <v>123.18101561</v>
      </c>
      <c r="H93" s="128">
        <v>379.00412036</v>
      </c>
      <c r="I93" s="128">
        <v>3.4781640000000003E-2</v>
      </c>
      <c r="J93" s="128">
        <v>24.133031030000001</v>
      </c>
      <c r="K93" s="128">
        <v>354.83630769000001</v>
      </c>
      <c r="L93" s="128">
        <v>350.02303444</v>
      </c>
      <c r="M93" s="128">
        <v>88.549841299999997</v>
      </c>
      <c r="N93" s="128">
        <v>2.083964E-2</v>
      </c>
      <c r="O93" s="128">
        <v>1.62471543</v>
      </c>
      <c r="P93" s="128">
        <v>86.904286229999997</v>
      </c>
      <c r="Q93" s="128">
        <v>261.47319313999998</v>
      </c>
      <c r="R93" s="128">
        <v>0</v>
      </c>
      <c r="S93" s="128">
        <v>2.9341474500000002</v>
      </c>
      <c r="T93" s="128">
        <v>258.53904569000002</v>
      </c>
      <c r="U93" s="128">
        <v>58.570284260000001</v>
      </c>
      <c r="V93" s="128">
        <v>434.38639705999998</v>
      </c>
      <c r="W93" s="128"/>
      <c r="X93" s="128"/>
      <c r="Y93" s="128"/>
      <c r="Z93" s="128"/>
      <c r="AA93" s="128"/>
      <c r="AB93" s="128"/>
    </row>
    <row r="94" spans="1:28" hidden="1" outlineLevel="1">
      <c r="A94" s="9">
        <v>43070</v>
      </c>
      <c r="B94" s="128">
        <v>2107.2939193900002</v>
      </c>
      <c r="C94" s="128">
        <v>1662.5633013900001</v>
      </c>
      <c r="D94" s="128">
        <v>1262.5117504299999</v>
      </c>
      <c r="E94" s="128">
        <v>719.53682928000001</v>
      </c>
      <c r="F94" s="128">
        <v>419.84701801</v>
      </c>
      <c r="G94" s="128">
        <v>123.12790314</v>
      </c>
      <c r="H94" s="128">
        <v>400.05155095999999</v>
      </c>
      <c r="I94" s="128">
        <v>2.5222359999999999E-2</v>
      </c>
      <c r="J94" s="128">
        <v>31.38242267</v>
      </c>
      <c r="K94" s="128">
        <v>368.64390593000002</v>
      </c>
      <c r="L94" s="128">
        <v>381.31688492000001</v>
      </c>
      <c r="M94" s="128">
        <v>90.453485509999993</v>
      </c>
      <c r="N94" s="128">
        <v>1.209177E-2</v>
      </c>
      <c r="O94" s="128">
        <v>1.89921085</v>
      </c>
      <c r="P94" s="128">
        <v>88.542182890000007</v>
      </c>
      <c r="Q94" s="128">
        <v>290.86339941</v>
      </c>
      <c r="R94" s="128">
        <v>0</v>
      </c>
      <c r="S94" s="128">
        <v>3.5329891999999998</v>
      </c>
      <c r="T94" s="128">
        <v>287.33041021000003</v>
      </c>
      <c r="U94" s="128">
        <v>63.41373308</v>
      </c>
      <c r="V94" s="128">
        <v>396.78071118000003</v>
      </c>
      <c r="W94" s="128"/>
      <c r="X94" s="128"/>
      <c r="Y94" s="128"/>
      <c r="Z94" s="128"/>
      <c r="AA94" s="128"/>
      <c r="AB94" s="128"/>
    </row>
    <row r="95" spans="1:28" hidden="1" outlineLevel="1">
      <c r="A95" s="9">
        <v>43101</v>
      </c>
      <c r="B95" s="128">
        <v>2165.6050291800002</v>
      </c>
      <c r="C95" s="128">
        <v>1729.07127371</v>
      </c>
      <c r="D95" s="128">
        <v>1307.9405646800001</v>
      </c>
      <c r="E95" s="128">
        <v>882.96129671999995</v>
      </c>
      <c r="F95" s="128">
        <v>303.49619038999998</v>
      </c>
      <c r="G95" s="128">
        <v>121.48307757000001</v>
      </c>
      <c r="H95" s="128">
        <v>421.13070902999999</v>
      </c>
      <c r="I95" s="128">
        <v>8.43226282</v>
      </c>
      <c r="J95" s="128">
        <v>23.782003549999999</v>
      </c>
      <c r="K95" s="128">
        <v>388.91644265999997</v>
      </c>
      <c r="L95" s="128">
        <v>363.51439635999998</v>
      </c>
      <c r="M95" s="128">
        <v>84.747233039999998</v>
      </c>
      <c r="N95" s="128">
        <v>2.9307600000000001E-3</v>
      </c>
      <c r="O95" s="128">
        <v>1.58816029</v>
      </c>
      <c r="P95" s="128">
        <v>83.156141989999995</v>
      </c>
      <c r="Q95" s="128">
        <v>278.76716332000001</v>
      </c>
      <c r="R95" s="128">
        <v>1.091952E-2</v>
      </c>
      <c r="S95" s="128">
        <v>1.0163146700000001</v>
      </c>
      <c r="T95" s="128">
        <v>277.73992913000001</v>
      </c>
      <c r="U95" s="128">
        <v>73.019359109999996</v>
      </c>
      <c r="V95" s="128">
        <v>487.09301618000001</v>
      </c>
      <c r="W95" s="128"/>
      <c r="X95" s="128"/>
      <c r="Y95" s="128"/>
      <c r="Z95" s="128"/>
      <c r="AA95" s="128"/>
      <c r="AB95" s="128"/>
    </row>
    <row r="96" spans="1:28" hidden="1" outlineLevel="1">
      <c r="A96" s="9">
        <v>43132</v>
      </c>
      <c r="B96" s="128">
        <v>2149.05656886</v>
      </c>
      <c r="C96" s="128">
        <v>1717.18557827</v>
      </c>
      <c r="D96" s="128">
        <v>1312.47189968</v>
      </c>
      <c r="E96" s="128">
        <v>890.55518360999997</v>
      </c>
      <c r="F96" s="128">
        <v>303.25491047000003</v>
      </c>
      <c r="G96" s="128">
        <v>118.66180559999999</v>
      </c>
      <c r="H96" s="128">
        <v>404.71367858999997</v>
      </c>
      <c r="I96" s="128">
        <v>3.6498419999999997E-2</v>
      </c>
      <c r="J96" s="128">
        <v>30.733598659999998</v>
      </c>
      <c r="K96" s="128">
        <v>373.94358151</v>
      </c>
      <c r="L96" s="128">
        <v>357.44373311999999</v>
      </c>
      <c r="M96" s="128">
        <v>89.799864600000006</v>
      </c>
      <c r="N96" s="128">
        <v>1.68417E-3</v>
      </c>
      <c r="O96" s="128">
        <v>1.3779540299999999</v>
      </c>
      <c r="P96" s="128">
        <v>88.420226400000004</v>
      </c>
      <c r="Q96" s="128">
        <v>267.64386852000001</v>
      </c>
      <c r="R96" s="128">
        <v>0</v>
      </c>
      <c r="S96" s="128">
        <v>0.97782999000000004</v>
      </c>
      <c r="T96" s="128">
        <v>266.66603852999998</v>
      </c>
      <c r="U96" s="128">
        <v>74.427257470000001</v>
      </c>
      <c r="V96" s="128">
        <v>479.94698446000001</v>
      </c>
      <c r="W96" s="128"/>
      <c r="X96" s="128"/>
      <c r="Y96" s="128"/>
      <c r="Z96" s="128"/>
      <c r="AA96" s="128"/>
      <c r="AB96" s="128"/>
    </row>
    <row r="97" spans="1:28" hidden="1" outlineLevel="1">
      <c r="A97" s="9">
        <v>43160</v>
      </c>
      <c r="B97" s="128">
        <v>2180.10380953</v>
      </c>
      <c r="C97" s="128">
        <v>1746.1614371799999</v>
      </c>
      <c r="D97" s="128">
        <v>1342.6990783599999</v>
      </c>
      <c r="E97" s="128">
        <v>916.48031808999997</v>
      </c>
      <c r="F97" s="128">
        <v>308.72275429000001</v>
      </c>
      <c r="G97" s="128">
        <v>117.49600598000001</v>
      </c>
      <c r="H97" s="128">
        <v>403.46235882000002</v>
      </c>
      <c r="I97" s="128">
        <v>3.3800579999999997E-2</v>
      </c>
      <c r="J97" s="128">
        <v>30.62032146</v>
      </c>
      <c r="K97" s="128">
        <v>372.80823678000002</v>
      </c>
      <c r="L97" s="128">
        <v>357.50293162999998</v>
      </c>
      <c r="M97" s="128">
        <v>93.66684017</v>
      </c>
      <c r="N97" s="128">
        <v>1.6842000000000001E-3</v>
      </c>
      <c r="O97" s="128">
        <v>2.25145258</v>
      </c>
      <c r="P97" s="128">
        <v>91.413703389999995</v>
      </c>
      <c r="Q97" s="128">
        <v>263.83609145999998</v>
      </c>
      <c r="R97" s="128">
        <v>1.06E-6</v>
      </c>
      <c r="S97" s="128">
        <v>0.96314549999999999</v>
      </c>
      <c r="T97" s="128">
        <v>262.87294489999999</v>
      </c>
      <c r="U97" s="128">
        <v>76.439440719999993</v>
      </c>
      <c r="V97" s="128">
        <v>478.00407873</v>
      </c>
      <c r="W97" s="128"/>
      <c r="X97" s="128"/>
      <c r="Y97" s="128"/>
      <c r="Z97" s="128"/>
      <c r="AA97" s="128"/>
      <c r="AB97" s="128"/>
    </row>
    <row r="98" spans="1:28" hidden="1" outlineLevel="1">
      <c r="A98" s="9">
        <v>43191</v>
      </c>
      <c r="B98" s="128">
        <v>2192.1012428099998</v>
      </c>
      <c r="C98" s="128">
        <v>1756.4658341899999</v>
      </c>
      <c r="D98" s="128">
        <v>1359.1520684100001</v>
      </c>
      <c r="E98" s="128">
        <v>927.41373682000005</v>
      </c>
      <c r="F98" s="128">
        <v>313.18495493</v>
      </c>
      <c r="G98" s="128">
        <v>118.55337666</v>
      </c>
      <c r="H98" s="128">
        <v>397.31376577999998</v>
      </c>
      <c r="I98" s="128">
        <v>3.2444290000000001E-2</v>
      </c>
      <c r="J98" s="128">
        <v>30.36739944</v>
      </c>
      <c r="K98" s="128">
        <v>366.91392205</v>
      </c>
      <c r="L98" s="128">
        <v>357.12645535000001</v>
      </c>
      <c r="M98" s="128">
        <v>95.707930450000006</v>
      </c>
      <c r="N98" s="128">
        <v>6.8428E-4</v>
      </c>
      <c r="O98" s="128">
        <v>2.35401273</v>
      </c>
      <c r="P98" s="128">
        <v>93.353233439999997</v>
      </c>
      <c r="Q98" s="128">
        <v>261.41852490000002</v>
      </c>
      <c r="R98" s="128">
        <v>2.6199999999999999E-6</v>
      </c>
      <c r="S98" s="128">
        <v>0.95177193999999998</v>
      </c>
      <c r="T98" s="128">
        <v>260.46675033999998</v>
      </c>
      <c r="U98" s="128">
        <v>78.508953270000006</v>
      </c>
      <c r="V98" s="128">
        <v>475.49680159000002</v>
      </c>
      <c r="W98" s="128"/>
      <c r="X98" s="128"/>
      <c r="Y98" s="128"/>
      <c r="Z98" s="128"/>
      <c r="AA98" s="128"/>
      <c r="AB98" s="128"/>
    </row>
    <row r="99" spans="1:28" hidden="1" outlineLevel="1">
      <c r="A99" s="9">
        <v>43221</v>
      </c>
      <c r="B99" s="128">
        <v>2236.0442677999999</v>
      </c>
      <c r="C99" s="128">
        <v>1818.8721518899999</v>
      </c>
      <c r="D99" s="128">
        <v>1430.0286307599999</v>
      </c>
      <c r="E99" s="128">
        <v>967.78999097999997</v>
      </c>
      <c r="F99" s="128">
        <v>341.77581713000001</v>
      </c>
      <c r="G99" s="128">
        <v>120.46282265000001</v>
      </c>
      <c r="H99" s="128">
        <v>388.84352113</v>
      </c>
      <c r="I99" s="128">
        <v>2.686299E-2</v>
      </c>
      <c r="J99" s="128">
        <v>30.258625899999998</v>
      </c>
      <c r="K99" s="128">
        <v>358.55803223999999</v>
      </c>
      <c r="L99" s="128">
        <v>341.00006976999998</v>
      </c>
      <c r="M99" s="128">
        <v>95.151502640000004</v>
      </c>
      <c r="N99" s="128">
        <v>5.8140000000000004E-4</v>
      </c>
      <c r="O99" s="128">
        <v>2.8322793700000002</v>
      </c>
      <c r="P99" s="128">
        <v>92.318641869999993</v>
      </c>
      <c r="Q99" s="128">
        <v>245.84856712999999</v>
      </c>
      <c r="R99" s="128">
        <v>1.31E-6</v>
      </c>
      <c r="S99" s="128">
        <v>0.94835276999999996</v>
      </c>
      <c r="T99" s="128">
        <v>244.90021304999999</v>
      </c>
      <c r="U99" s="128">
        <v>76.172046140000006</v>
      </c>
      <c r="V99" s="128">
        <v>441.23338890000002</v>
      </c>
      <c r="W99" s="128"/>
      <c r="X99" s="128"/>
      <c r="Y99" s="128"/>
      <c r="Z99" s="128"/>
      <c r="AA99" s="128"/>
      <c r="AB99" s="128"/>
    </row>
    <row r="100" spans="1:28" hidden="1" outlineLevel="1">
      <c r="A100" s="9">
        <v>43252</v>
      </c>
      <c r="B100" s="128">
        <v>2232.6647096299998</v>
      </c>
      <c r="C100" s="128">
        <v>1814.7829528100001</v>
      </c>
      <c r="D100" s="128">
        <v>1427.28204794</v>
      </c>
      <c r="E100" s="128">
        <v>963.83492680999996</v>
      </c>
      <c r="F100" s="128">
        <v>341.66501283999997</v>
      </c>
      <c r="G100" s="128">
        <v>121.78210829</v>
      </c>
      <c r="H100" s="128">
        <v>387.50090487</v>
      </c>
      <c r="I100" s="128">
        <v>2.6426140000000001E-2</v>
      </c>
      <c r="J100" s="128">
        <v>30.490040069999999</v>
      </c>
      <c r="K100" s="128">
        <v>356.98443866000002</v>
      </c>
      <c r="L100" s="128">
        <v>338.91613933000002</v>
      </c>
      <c r="M100" s="128">
        <v>94.350162679999997</v>
      </c>
      <c r="N100" s="128">
        <v>1.9456000000000001E-4</v>
      </c>
      <c r="O100" s="128">
        <v>2.8499101100000002</v>
      </c>
      <c r="P100" s="128">
        <v>91.500058010000004</v>
      </c>
      <c r="Q100" s="128">
        <v>244.56597665000001</v>
      </c>
      <c r="R100" s="128">
        <v>2.3300000000000001E-6</v>
      </c>
      <c r="S100" s="128">
        <v>0.95028869999999999</v>
      </c>
      <c r="T100" s="128">
        <v>243.61568561999999</v>
      </c>
      <c r="U100" s="128">
        <v>78.96561749</v>
      </c>
      <c r="V100" s="128">
        <v>445.91640230000002</v>
      </c>
      <c r="W100" s="128"/>
      <c r="X100" s="128"/>
      <c r="Y100" s="128"/>
      <c r="Z100" s="128"/>
      <c r="AA100" s="128"/>
      <c r="AB100" s="128"/>
    </row>
    <row r="101" spans="1:28" hidden="1" outlineLevel="1">
      <c r="A101" s="9">
        <v>43282</v>
      </c>
      <c r="B101" s="128">
        <v>2313.4123537800001</v>
      </c>
      <c r="C101" s="128">
        <v>1883.96676957</v>
      </c>
      <c r="D101" s="128">
        <v>1486.23577645</v>
      </c>
      <c r="E101" s="128">
        <v>1003.16166968</v>
      </c>
      <c r="F101" s="128">
        <v>359.33122573999998</v>
      </c>
      <c r="G101" s="128">
        <v>123.74288103000001</v>
      </c>
      <c r="H101" s="128">
        <v>397.73099311999999</v>
      </c>
      <c r="I101" s="128">
        <v>2.954406E-2</v>
      </c>
      <c r="J101" s="128">
        <v>31.333248739999998</v>
      </c>
      <c r="K101" s="128">
        <v>366.36820032000003</v>
      </c>
      <c r="L101" s="128">
        <v>347.12548107999999</v>
      </c>
      <c r="M101" s="128">
        <v>96.640748139999999</v>
      </c>
      <c r="N101" s="128">
        <v>1.9477000000000001E-4</v>
      </c>
      <c r="O101" s="128">
        <v>3.5469306899999999</v>
      </c>
      <c r="P101" s="128">
        <v>93.093622679999996</v>
      </c>
      <c r="Q101" s="128">
        <v>250.48473293999999</v>
      </c>
      <c r="R101" s="128">
        <v>5.4000000000000002E-7</v>
      </c>
      <c r="S101" s="128">
        <v>0.97082791999999996</v>
      </c>
      <c r="T101" s="128">
        <v>249.51390448000001</v>
      </c>
      <c r="U101" s="128">
        <v>82.320103130000007</v>
      </c>
      <c r="V101" s="128">
        <v>460.02229410000001</v>
      </c>
      <c r="W101" s="128"/>
      <c r="X101" s="128"/>
      <c r="Y101" s="128"/>
      <c r="Z101" s="128"/>
      <c r="AA101" s="128"/>
      <c r="AB101" s="128"/>
    </row>
    <row r="102" spans="1:28" hidden="1" outlineLevel="1">
      <c r="A102" s="9">
        <v>43313</v>
      </c>
      <c r="B102" s="128">
        <v>2469.0554959900001</v>
      </c>
      <c r="C102" s="128">
        <v>1979.5372183899999</v>
      </c>
      <c r="D102" s="128">
        <v>1555.40160315</v>
      </c>
      <c r="E102" s="128">
        <v>1053.6982203499999</v>
      </c>
      <c r="F102" s="128">
        <v>376.23552718000002</v>
      </c>
      <c r="G102" s="128">
        <v>125.46785561999999</v>
      </c>
      <c r="H102" s="128">
        <v>424.13561523999999</v>
      </c>
      <c r="I102" s="128">
        <v>3.117168E-2</v>
      </c>
      <c r="J102" s="128">
        <v>33.538301160000003</v>
      </c>
      <c r="K102" s="128">
        <v>390.56614239999999</v>
      </c>
      <c r="L102" s="128">
        <v>402.35905747999999</v>
      </c>
      <c r="M102" s="128">
        <v>100.31574913999999</v>
      </c>
      <c r="N102" s="128">
        <v>3.8897999999999998E-4</v>
      </c>
      <c r="O102" s="128">
        <v>3.6997483899999999</v>
      </c>
      <c r="P102" s="128">
        <v>96.615611770000001</v>
      </c>
      <c r="Q102" s="128">
        <v>302.04330834000001</v>
      </c>
      <c r="R102" s="128">
        <v>8.5000000000000001E-7</v>
      </c>
      <c r="S102" s="128">
        <v>3.01720553</v>
      </c>
      <c r="T102" s="128">
        <v>299.02610196000001</v>
      </c>
      <c r="U102" s="128">
        <v>87.159220120000001</v>
      </c>
      <c r="V102" s="128">
        <v>529.26428140999997</v>
      </c>
      <c r="W102" s="128"/>
      <c r="X102" s="128"/>
      <c r="Y102" s="128"/>
      <c r="Z102" s="128"/>
      <c r="AA102" s="128"/>
      <c r="AB102" s="128"/>
    </row>
    <row r="103" spans="1:28" hidden="1" outlineLevel="1">
      <c r="A103" s="9">
        <v>43344</v>
      </c>
      <c r="B103" s="128">
        <v>2495.1468034899999</v>
      </c>
      <c r="C103" s="128">
        <v>2001.8236260599999</v>
      </c>
      <c r="D103" s="128">
        <v>1575.7083512500001</v>
      </c>
      <c r="E103" s="128">
        <v>1064.1397205799999</v>
      </c>
      <c r="F103" s="128">
        <v>383.43289824999999</v>
      </c>
      <c r="G103" s="128">
        <v>128.13573242000001</v>
      </c>
      <c r="H103" s="128">
        <v>426.11527481000002</v>
      </c>
      <c r="I103" s="128">
        <v>2.9678920000000001E-2</v>
      </c>
      <c r="J103" s="128">
        <v>33.74563294</v>
      </c>
      <c r="K103" s="128">
        <v>392.33996294999997</v>
      </c>
      <c r="L103" s="128">
        <v>401.91906104999998</v>
      </c>
      <c r="M103" s="128">
        <v>100.42087924</v>
      </c>
      <c r="N103" s="128">
        <v>1.9448999999999999E-4</v>
      </c>
      <c r="O103" s="128">
        <v>3.8017434300000001</v>
      </c>
      <c r="P103" s="128">
        <v>96.618941320000005</v>
      </c>
      <c r="Q103" s="128">
        <v>301.49818181000001</v>
      </c>
      <c r="R103" s="128">
        <v>5.6000000000000004E-7</v>
      </c>
      <c r="S103" s="128">
        <v>3.0192140200000002</v>
      </c>
      <c r="T103" s="128">
        <v>298.47896723000002</v>
      </c>
      <c r="U103" s="128">
        <v>91.404116380000005</v>
      </c>
      <c r="V103" s="128">
        <v>530.35494977999997</v>
      </c>
      <c r="W103" s="128"/>
      <c r="X103" s="128"/>
      <c r="Y103" s="128"/>
      <c r="Z103" s="128"/>
      <c r="AA103" s="128"/>
      <c r="AB103" s="128"/>
    </row>
    <row r="104" spans="1:28" hidden="1" outlineLevel="1">
      <c r="A104" s="9">
        <v>43374</v>
      </c>
      <c r="B104" s="128">
        <v>2530.0237811900001</v>
      </c>
      <c r="C104" s="128">
        <v>2044.92438911</v>
      </c>
      <c r="D104" s="128">
        <v>1621.28861547</v>
      </c>
      <c r="E104" s="128">
        <v>1095.4781373799999</v>
      </c>
      <c r="F104" s="128">
        <v>395.57285232999999</v>
      </c>
      <c r="G104" s="128">
        <v>130.23762575999999</v>
      </c>
      <c r="H104" s="128">
        <v>423.63577364000002</v>
      </c>
      <c r="I104" s="128">
        <v>3.3128989999999997E-2</v>
      </c>
      <c r="J104" s="128">
        <v>33.511962670000003</v>
      </c>
      <c r="K104" s="128">
        <v>390.09068198</v>
      </c>
      <c r="L104" s="128">
        <v>391.81967559999998</v>
      </c>
      <c r="M104" s="128">
        <v>98.956691489999997</v>
      </c>
      <c r="N104" s="128">
        <v>1.9453E-4</v>
      </c>
      <c r="O104" s="128">
        <v>4.8841180800000004</v>
      </c>
      <c r="P104" s="128">
        <v>94.072378880000002</v>
      </c>
      <c r="Q104" s="128">
        <v>292.86298411000001</v>
      </c>
      <c r="R104" s="128">
        <v>2.5299999999999999E-6</v>
      </c>
      <c r="S104" s="128">
        <v>3.0048688600000002</v>
      </c>
      <c r="T104" s="128">
        <v>289.85811272000001</v>
      </c>
      <c r="U104" s="128">
        <v>93.279716480000005</v>
      </c>
      <c r="V104" s="128">
        <v>527.42553099999998</v>
      </c>
      <c r="W104" s="128"/>
      <c r="X104" s="128"/>
      <c r="Y104" s="128"/>
      <c r="Z104" s="128"/>
      <c r="AA104" s="128"/>
      <c r="AB104" s="128"/>
    </row>
    <row r="105" spans="1:28" hidden="1" outlineLevel="1">
      <c r="A105" s="9">
        <v>43405</v>
      </c>
      <c r="B105" s="128">
        <v>2561.9214969899999</v>
      </c>
      <c r="C105" s="128">
        <v>2071.0249344499998</v>
      </c>
      <c r="D105" s="128">
        <v>1640.4379882799999</v>
      </c>
      <c r="E105" s="128">
        <v>1107.6554368</v>
      </c>
      <c r="F105" s="128">
        <v>402.01829688999999</v>
      </c>
      <c r="G105" s="128">
        <v>130.76425459000001</v>
      </c>
      <c r="H105" s="128">
        <v>430.58694616999998</v>
      </c>
      <c r="I105" s="128">
        <v>3.2498689999999997E-2</v>
      </c>
      <c r="J105" s="128">
        <v>33.974908829999997</v>
      </c>
      <c r="K105" s="128">
        <v>396.57953865000002</v>
      </c>
      <c r="L105" s="128">
        <v>395.67818262999998</v>
      </c>
      <c r="M105" s="128">
        <v>102.03175960999999</v>
      </c>
      <c r="N105" s="128">
        <v>1.9443999999999999E-4</v>
      </c>
      <c r="O105" s="128">
        <v>5.2698149599999997</v>
      </c>
      <c r="P105" s="128">
        <v>96.761750210000002</v>
      </c>
      <c r="Q105" s="128">
        <v>293.64642301999999</v>
      </c>
      <c r="R105" s="128">
        <v>0</v>
      </c>
      <c r="S105" s="128">
        <v>3.0290336500000001</v>
      </c>
      <c r="T105" s="128">
        <v>290.61738937000001</v>
      </c>
      <c r="U105" s="128">
        <v>95.218379909999996</v>
      </c>
      <c r="V105" s="128">
        <v>531.53889102000005</v>
      </c>
      <c r="W105" s="128"/>
      <c r="X105" s="128"/>
      <c r="Y105" s="128"/>
      <c r="Z105" s="128"/>
      <c r="AA105" s="128"/>
      <c r="AB105" s="128"/>
    </row>
    <row r="106" spans="1:28" hidden="1" outlineLevel="1">
      <c r="A106" s="9">
        <v>43435</v>
      </c>
      <c r="B106" s="128">
        <v>2480.8020109399999</v>
      </c>
      <c r="C106" s="128">
        <v>2006.56039059</v>
      </c>
      <c r="D106" s="128">
        <v>1620.27163479</v>
      </c>
      <c r="E106" s="128">
        <v>1093.7013678599999</v>
      </c>
      <c r="F106" s="128">
        <v>395.85539454000002</v>
      </c>
      <c r="G106" s="128">
        <v>130.71487239000001</v>
      </c>
      <c r="H106" s="128">
        <v>386.28875579999999</v>
      </c>
      <c r="I106" s="128">
        <v>3.0612210000000001E-2</v>
      </c>
      <c r="J106" s="128">
        <v>32.967687779999999</v>
      </c>
      <c r="K106" s="128">
        <v>353.29045581000003</v>
      </c>
      <c r="L106" s="128">
        <v>376.57014271000003</v>
      </c>
      <c r="M106" s="128">
        <v>102.97234697</v>
      </c>
      <c r="N106" s="128">
        <v>0</v>
      </c>
      <c r="O106" s="128">
        <v>5.14951004</v>
      </c>
      <c r="P106" s="128">
        <v>97.822836929999994</v>
      </c>
      <c r="Q106" s="128">
        <v>273.59779573999998</v>
      </c>
      <c r="R106" s="128">
        <v>0</v>
      </c>
      <c r="S106" s="128">
        <v>2.95406586</v>
      </c>
      <c r="T106" s="128">
        <v>270.64372988000002</v>
      </c>
      <c r="U106" s="128">
        <v>97.671477640000006</v>
      </c>
      <c r="V106" s="128">
        <v>505.51424429000002</v>
      </c>
      <c r="W106" s="128"/>
      <c r="X106" s="128"/>
      <c r="Y106" s="128"/>
      <c r="Z106" s="128"/>
      <c r="AA106" s="128"/>
      <c r="AB106" s="128"/>
    </row>
    <row r="107" spans="1:28" hidden="1" outlineLevel="1">
      <c r="A107" s="9">
        <v>43466</v>
      </c>
      <c r="B107" s="128">
        <v>2524.6874822099999</v>
      </c>
      <c r="C107" s="128">
        <v>2049.1743139099999</v>
      </c>
      <c r="D107" s="128">
        <v>1680.2238571800001</v>
      </c>
      <c r="E107" s="128">
        <v>1131.6792860800001</v>
      </c>
      <c r="F107" s="128">
        <v>414.65634626999997</v>
      </c>
      <c r="G107" s="128">
        <v>133.88822483000001</v>
      </c>
      <c r="H107" s="128">
        <v>380.35518987</v>
      </c>
      <c r="I107" s="128">
        <v>3.9692030000000003E-2</v>
      </c>
      <c r="J107" s="128">
        <v>32.42868687</v>
      </c>
      <c r="K107" s="128">
        <v>347.88681097</v>
      </c>
      <c r="L107" s="128">
        <v>378.33431128000001</v>
      </c>
      <c r="M107" s="128">
        <v>105.57545408999999</v>
      </c>
      <c r="N107" s="128">
        <v>1.9443999999999999E-4</v>
      </c>
      <c r="O107" s="128">
        <v>5.4960595899999998</v>
      </c>
      <c r="P107" s="128">
        <v>100.07920006000001</v>
      </c>
      <c r="Q107" s="128">
        <v>268.23588969000002</v>
      </c>
      <c r="R107" s="128">
        <v>0</v>
      </c>
      <c r="S107" s="128">
        <v>2.8798628599999998</v>
      </c>
      <c r="T107" s="128">
        <v>265.35602683000002</v>
      </c>
      <c r="U107" s="128">
        <v>97.178857019999995</v>
      </c>
      <c r="V107" s="128">
        <v>481.91060783</v>
      </c>
      <c r="W107" s="128"/>
      <c r="X107" s="128"/>
      <c r="Y107" s="128"/>
      <c r="Z107" s="128"/>
      <c r="AA107" s="128"/>
      <c r="AB107" s="128"/>
    </row>
    <row r="108" spans="1:28" hidden="1" outlineLevel="1">
      <c r="A108" s="9">
        <v>43497</v>
      </c>
      <c r="B108" s="128">
        <v>2534.3758807899999</v>
      </c>
      <c r="C108" s="128">
        <v>2060.5790470500001</v>
      </c>
      <c r="D108" s="128">
        <v>1680.2238571800001</v>
      </c>
      <c r="E108" s="128">
        <v>1131.6792860800001</v>
      </c>
      <c r="F108" s="128">
        <v>414.65634626999997</v>
      </c>
      <c r="G108" s="128">
        <v>133.88822483000001</v>
      </c>
      <c r="H108" s="128">
        <v>380.35518987</v>
      </c>
      <c r="I108" s="128">
        <v>3.9692030000000003E-2</v>
      </c>
      <c r="J108" s="128">
        <v>32.42868687</v>
      </c>
      <c r="K108" s="128">
        <v>347.88681097</v>
      </c>
      <c r="L108" s="128">
        <v>373.81134378000002</v>
      </c>
      <c r="M108" s="128">
        <v>105.57545408999999</v>
      </c>
      <c r="N108" s="128">
        <v>1.9443999999999999E-4</v>
      </c>
      <c r="O108" s="128">
        <v>5.4960595899999998</v>
      </c>
      <c r="P108" s="128">
        <v>100.07920006000001</v>
      </c>
      <c r="Q108" s="128">
        <v>268.23588969000002</v>
      </c>
      <c r="R108" s="128">
        <v>0</v>
      </c>
      <c r="S108" s="128">
        <v>2.8798628599999998</v>
      </c>
      <c r="T108" s="128">
        <v>265.35602683000002</v>
      </c>
      <c r="U108" s="128">
        <v>99.985489959999995</v>
      </c>
      <c r="V108" s="128">
        <v>486.73959757</v>
      </c>
      <c r="W108" s="128"/>
      <c r="X108" s="128"/>
      <c r="Y108" s="128"/>
      <c r="Z108" s="128"/>
      <c r="AA108" s="128"/>
      <c r="AB108" s="128"/>
    </row>
    <row r="109" spans="1:28" hidden="1" outlineLevel="1">
      <c r="A109" s="9">
        <v>43525</v>
      </c>
      <c r="B109" s="128">
        <v>2596.7295736900001</v>
      </c>
      <c r="C109" s="128">
        <v>2115.6921456999999</v>
      </c>
      <c r="D109" s="128">
        <v>1729.4499050500001</v>
      </c>
      <c r="E109" s="128">
        <v>1182.8308039000001</v>
      </c>
      <c r="F109" s="128">
        <v>415.94170381999999</v>
      </c>
      <c r="G109" s="128">
        <v>130.67739732999999</v>
      </c>
      <c r="H109" s="128">
        <v>386.24224064999999</v>
      </c>
      <c r="I109" s="128">
        <v>3.3807660899999998</v>
      </c>
      <c r="J109" s="128">
        <v>32.844247609999996</v>
      </c>
      <c r="K109" s="128">
        <v>350.01722695000001</v>
      </c>
      <c r="L109" s="128">
        <v>377.39536198000002</v>
      </c>
      <c r="M109" s="128">
        <v>106.17545216000001</v>
      </c>
      <c r="N109" s="128">
        <v>5.51477036</v>
      </c>
      <c r="O109" s="128">
        <v>5.4186647600000004</v>
      </c>
      <c r="P109" s="128">
        <v>95.242017039999993</v>
      </c>
      <c r="Q109" s="128">
        <v>271.21990982</v>
      </c>
      <c r="R109" s="128">
        <v>15.110178810000001</v>
      </c>
      <c r="S109" s="128">
        <v>2.9071756400000002</v>
      </c>
      <c r="T109" s="128">
        <v>253.20255537</v>
      </c>
      <c r="U109" s="128">
        <v>103.64206600999999</v>
      </c>
      <c r="V109" s="128">
        <v>491.50738338999997</v>
      </c>
      <c r="W109" s="128"/>
      <c r="X109" s="128"/>
      <c r="Y109" s="128"/>
      <c r="Z109" s="128"/>
      <c r="AA109" s="128"/>
      <c r="AB109" s="128"/>
    </row>
    <row r="110" spans="1:28" hidden="1" outlineLevel="1">
      <c r="A110" s="9">
        <v>43556</v>
      </c>
      <c r="B110" s="128">
        <v>2574.72609577</v>
      </c>
      <c r="C110" s="128">
        <v>2092.2035589299999</v>
      </c>
      <c r="D110" s="128">
        <v>1744.52712034</v>
      </c>
      <c r="E110" s="128">
        <v>1156.48101948</v>
      </c>
      <c r="F110" s="128">
        <v>449.02805773</v>
      </c>
      <c r="G110" s="128">
        <v>139.01804313</v>
      </c>
      <c r="H110" s="128">
        <v>347.67643858999998</v>
      </c>
      <c r="I110" s="128">
        <v>2.4990890000000002E-2</v>
      </c>
      <c r="J110" s="128">
        <v>26.205444750000002</v>
      </c>
      <c r="K110" s="128">
        <v>321.44600294999998</v>
      </c>
      <c r="L110" s="128">
        <v>375.91930841999999</v>
      </c>
      <c r="M110" s="128">
        <v>108.74078247</v>
      </c>
      <c r="N110" s="128">
        <v>0</v>
      </c>
      <c r="O110" s="128">
        <v>5.2840555499999997</v>
      </c>
      <c r="P110" s="128">
        <v>103.45672691999999</v>
      </c>
      <c r="Q110" s="128">
        <v>267.17852594999999</v>
      </c>
      <c r="R110" s="128">
        <v>0</v>
      </c>
      <c r="S110" s="128">
        <v>2.8398992199999999</v>
      </c>
      <c r="T110" s="128">
        <v>264.33862672999999</v>
      </c>
      <c r="U110" s="128">
        <v>106.60322841999999</v>
      </c>
      <c r="V110" s="128">
        <v>489.03928934999999</v>
      </c>
      <c r="W110" s="128"/>
      <c r="X110" s="128"/>
      <c r="Y110" s="128"/>
      <c r="Z110" s="128"/>
      <c r="AA110" s="128"/>
      <c r="AB110" s="128"/>
    </row>
    <row r="111" spans="1:28" hidden="1" outlineLevel="1">
      <c r="A111" s="9">
        <v>43586</v>
      </c>
      <c r="B111" s="128">
        <v>2617.7887842099999</v>
      </c>
      <c r="C111" s="128">
        <v>2133.54055496</v>
      </c>
      <c r="D111" s="128">
        <v>1807.58697667</v>
      </c>
      <c r="E111" s="128">
        <v>1195.73940358</v>
      </c>
      <c r="F111" s="128">
        <v>469.46241509999999</v>
      </c>
      <c r="G111" s="128">
        <v>142.38515799000001</v>
      </c>
      <c r="H111" s="128">
        <v>325.95357829</v>
      </c>
      <c r="I111" s="128">
        <v>2.727839E-2</v>
      </c>
      <c r="J111" s="128">
        <v>24.018136550000001</v>
      </c>
      <c r="K111" s="128">
        <v>301.90816335</v>
      </c>
      <c r="L111" s="128">
        <v>376.73006636000002</v>
      </c>
      <c r="M111" s="128">
        <v>108.5754256</v>
      </c>
      <c r="N111" s="128">
        <v>1.9443999999999999E-4</v>
      </c>
      <c r="O111" s="128">
        <v>5.5184582100000004</v>
      </c>
      <c r="P111" s="128">
        <v>103.05677295</v>
      </c>
      <c r="Q111" s="128">
        <v>268.15464076000001</v>
      </c>
      <c r="R111" s="128">
        <v>0</v>
      </c>
      <c r="S111" s="128">
        <v>2.86691684</v>
      </c>
      <c r="T111" s="128">
        <v>265.28772392000002</v>
      </c>
      <c r="U111" s="128">
        <v>107.51816289</v>
      </c>
      <c r="V111" s="128">
        <v>472.9720284</v>
      </c>
      <c r="W111" s="128"/>
      <c r="X111" s="128"/>
      <c r="Y111" s="128"/>
      <c r="Z111" s="128"/>
      <c r="AA111" s="128"/>
      <c r="AB111" s="128"/>
    </row>
    <row r="112" spans="1:28" hidden="1" outlineLevel="1">
      <c r="A112" s="9">
        <v>43617</v>
      </c>
      <c r="B112" s="128">
        <v>2151.7552315200001</v>
      </c>
      <c r="C112" s="128">
        <v>1830.9021033500001</v>
      </c>
      <c r="D112" s="128">
        <v>1795.8986548299999</v>
      </c>
      <c r="E112" s="128">
        <v>1214.01770792</v>
      </c>
      <c r="F112" s="128">
        <v>455.12104681</v>
      </c>
      <c r="G112" s="128">
        <v>126.7599001</v>
      </c>
      <c r="H112" s="128">
        <v>35.003448519999999</v>
      </c>
      <c r="I112" s="128">
        <v>2.4489509999999999E-2</v>
      </c>
      <c r="J112" s="128">
        <v>17.696870430000001</v>
      </c>
      <c r="K112" s="128">
        <v>17.28208858</v>
      </c>
      <c r="L112" s="128">
        <v>215.77659474000001</v>
      </c>
      <c r="M112" s="128">
        <v>100.75764974000001</v>
      </c>
      <c r="N112" s="128">
        <v>0</v>
      </c>
      <c r="O112" s="128">
        <v>5.4198836000000004</v>
      </c>
      <c r="P112" s="128">
        <v>95.337766139999999</v>
      </c>
      <c r="Q112" s="128">
        <v>115.018945</v>
      </c>
      <c r="R112" s="128">
        <v>0</v>
      </c>
      <c r="S112" s="128">
        <v>2.79157644</v>
      </c>
      <c r="T112" s="128">
        <v>112.22736856</v>
      </c>
      <c r="U112" s="128">
        <v>105.07653343</v>
      </c>
      <c r="V112" s="128">
        <v>217.78557398000001</v>
      </c>
      <c r="W112" s="128"/>
      <c r="X112" s="128"/>
      <c r="Y112" s="128"/>
      <c r="Z112" s="128"/>
      <c r="AA112" s="128"/>
      <c r="AB112" s="128"/>
    </row>
    <row r="113" spans="1:28" hidden="1" outlineLevel="1">
      <c r="A113" s="9">
        <v>43647</v>
      </c>
      <c r="B113" s="128">
        <v>2141.9383996800002</v>
      </c>
      <c r="C113" s="128">
        <v>1826.2529069</v>
      </c>
      <c r="D113" s="128">
        <v>1799.89842408</v>
      </c>
      <c r="E113" s="128">
        <v>1197.9419295299999</v>
      </c>
      <c r="F113" s="128">
        <v>472.38254000000001</v>
      </c>
      <c r="G113" s="128">
        <v>129.57395455</v>
      </c>
      <c r="H113" s="128">
        <v>26.354482820000001</v>
      </c>
      <c r="I113" s="128">
        <v>2.4195390000000001E-2</v>
      </c>
      <c r="J113" s="128">
        <v>11.641226619999999</v>
      </c>
      <c r="K113" s="128">
        <v>14.689060810000001</v>
      </c>
      <c r="L113" s="128">
        <v>211.01819771999999</v>
      </c>
      <c r="M113" s="128">
        <v>102.48375808999999</v>
      </c>
      <c r="N113" s="128">
        <v>0</v>
      </c>
      <c r="O113" s="128">
        <v>5.44658073</v>
      </c>
      <c r="P113" s="128">
        <v>97.037177360000001</v>
      </c>
      <c r="Q113" s="128">
        <v>108.53443962999999</v>
      </c>
      <c r="R113" s="128">
        <v>0</v>
      </c>
      <c r="S113" s="128">
        <v>2.6762635700000001</v>
      </c>
      <c r="T113" s="128">
        <v>105.85817606000001</v>
      </c>
      <c r="U113" s="128">
        <v>104.66729506</v>
      </c>
      <c r="V113" s="128">
        <v>206.02777438000001</v>
      </c>
      <c r="W113" s="128"/>
      <c r="X113" s="128"/>
      <c r="Y113" s="128"/>
      <c r="Z113" s="128"/>
      <c r="AA113" s="128"/>
      <c r="AB113" s="128"/>
    </row>
    <row r="114" spans="1:28" hidden="1" outlineLevel="1">
      <c r="A114" s="9">
        <v>43678</v>
      </c>
      <c r="B114" s="128">
        <v>2205.4919176799999</v>
      </c>
      <c r="C114" s="128">
        <v>1883.2274524300001</v>
      </c>
      <c r="D114" s="128">
        <v>1856.9835791200001</v>
      </c>
      <c r="E114" s="128">
        <v>1215.0959453</v>
      </c>
      <c r="F114" s="128">
        <v>507.56088067000002</v>
      </c>
      <c r="G114" s="128">
        <v>134.32675315</v>
      </c>
      <c r="H114" s="128">
        <v>26.243873310000001</v>
      </c>
      <c r="I114" s="128">
        <v>4.1526609999999999E-2</v>
      </c>
      <c r="J114" s="128">
        <v>11.539412090000001</v>
      </c>
      <c r="K114" s="128">
        <v>14.662934610000001</v>
      </c>
      <c r="L114" s="128">
        <v>214.80470831</v>
      </c>
      <c r="M114" s="128">
        <v>105.22029263</v>
      </c>
      <c r="N114" s="128">
        <v>0</v>
      </c>
      <c r="O114" s="128">
        <v>6.3264523600000002</v>
      </c>
      <c r="P114" s="128">
        <v>98.893840269999998</v>
      </c>
      <c r="Q114" s="128">
        <v>109.58441568000001</v>
      </c>
      <c r="R114" s="128">
        <v>0</v>
      </c>
      <c r="S114" s="128">
        <v>2.6918485200000002</v>
      </c>
      <c r="T114" s="128">
        <v>106.89256716</v>
      </c>
      <c r="U114" s="128">
        <v>107.45975694000001</v>
      </c>
      <c r="V114" s="128">
        <v>197.22234610999999</v>
      </c>
      <c r="W114" s="128"/>
      <c r="X114" s="128"/>
      <c r="Y114" s="128"/>
      <c r="Z114" s="128"/>
      <c r="AA114" s="128"/>
      <c r="AB114" s="128"/>
    </row>
    <row r="115" spans="1:28" hidden="1" outlineLevel="1">
      <c r="A115" s="9">
        <v>43709</v>
      </c>
      <c r="B115" s="128">
        <v>2226.3586602199998</v>
      </c>
      <c r="C115" s="128">
        <v>1906.9455172800001</v>
      </c>
      <c r="D115" s="128">
        <v>1881.69849688</v>
      </c>
      <c r="E115" s="128">
        <v>1225.0724794099999</v>
      </c>
      <c r="F115" s="128">
        <v>519.06562199999996</v>
      </c>
      <c r="G115" s="128">
        <v>137.56039547</v>
      </c>
      <c r="H115" s="128">
        <v>25.2470204</v>
      </c>
      <c r="I115" s="128">
        <v>0.19930623</v>
      </c>
      <c r="J115" s="128">
        <v>10.97526296</v>
      </c>
      <c r="K115" s="128">
        <v>14.072451210000001</v>
      </c>
      <c r="L115" s="128">
        <v>211.99695715999999</v>
      </c>
      <c r="M115" s="128">
        <v>107.45094998</v>
      </c>
      <c r="N115" s="128">
        <v>0</v>
      </c>
      <c r="O115" s="128">
        <v>6.1896916900000001</v>
      </c>
      <c r="P115" s="128">
        <v>101.26125829</v>
      </c>
      <c r="Q115" s="128">
        <v>104.54600718</v>
      </c>
      <c r="R115" s="128">
        <v>0</v>
      </c>
      <c r="S115" s="128">
        <v>2.5692178800000001</v>
      </c>
      <c r="T115" s="128">
        <v>101.97678929999999</v>
      </c>
      <c r="U115" s="128">
        <v>107.41618578000001</v>
      </c>
      <c r="V115" s="128">
        <v>192.84633896</v>
      </c>
      <c r="W115" s="128"/>
      <c r="X115" s="128"/>
      <c r="Y115" s="128"/>
      <c r="Z115" s="128"/>
      <c r="AA115" s="128"/>
      <c r="AB115" s="128"/>
    </row>
    <row r="116" spans="1:28" hidden="1" outlineLevel="1">
      <c r="A116" s="9">
        <v>43739</v>
      </c>
      <c r="B116" s="128">
        <v>2263.1699440699999</v>
      </c>
      <c r="C116" s="128">
        <v>1935.2799791299999</v>
      </c>
      <c r="D116" s="128">
        <v>1911.9872468900001</v>
      </c>
      <c r="E116" s="128">
        <v>1238.02320786</v>
      </c>
      <c r="F116" s="128">
        <v>529.05426671999999</v>
      </c>
      <c r="G116" s="128">
        <v>144.90977230999999</v>
      </c>
      <c r="H116" s="128">
        <v>23.292732239999999</v>
      </c>
      <c r="I116" s="128">
        <v>0.21131428999999999</v>
      </c>
      <c r="J116" s="128">
        <v>14.89152979</v>
      </c>
      <c r="K116" s="128">
        <v>8.1898881600000006</v>
      </c>
      <c r="L116" s="128">
        <v>217.81497673999999</v>
      </c>
      <c r="M116" s="128">
        <v>109.55987351</v>
      </c>
      <c r="N116" s="128">
        <v>0</v>
      </c>
      <c r="O116" s="128">
        <v>6.7146662700000004</v>
      </c>
      <c r="P116" s="128">
        <v>102.84520723999999</v>
      </c>
      <c r="Q116" s="128">
        <v>108.25510323</v>
      </c>
      <c r="R116" s="128">
        <v>0</v>
      </c>
      <c r="S116" s="128">
        <v>2.6663620300000002</v>
      </c>
      <c r="T116" s="128">
        <v>105.5887412</v>
      </c>
      <c r="U116" s="128">
        <v>110.07498820000001</v>
      </c>
      <c r="V116" s="128">
        <v>193.41148217</v>
      </c>
      <c r="W116" s="128"/>
      <c r="X116" s="128"/>
      <c r="Y116" s="128"/>
      <c r="Z116" s="128"/>
      <c r="AA116" s="128"/>
      <c r="AB116" s="128"/>
    </row>
    <row r="117" spans="1:28" hidden="1" outlineLevel="1">
      <c r="A117" s="9">
        <v>43770</v>
      </c>
      <c r="B117" s="128">
        <v>2272.4427739399998</v>
      </c>
      <c r="C117" s="128">
        <v>1945.2092186</v>
      </c>
      <c r="D117" s="128">
        <v>1922.84117623</v>
      </c>
      <c r="E117" s="128">
        <v>1239.0812810299999</v>
      </c>
      <c r="F117" s="128">
        <v>534.40814998999997</v>
      </c>
      <c r="G117" s="128">
        <v>149.35174520999999</v>
      </c>
      <c r="H117" s="128">
        <v>22.368042370000001</v>
      </c>
      <c r="I117" s="128">
        <v>0.20292410999999999</v>
      </c>
      <c r="J117" s="128">
        <v>14.29151053</v>
      </c>
      <c r="K117" s="128">
        <v>7.8736077299999998</v>
      </c>
      <c r="L117" s="128">
        <v>213.62384638</v>
      </c>
      <c r="M117" s="128">
        <v>111.27411458</v>
      </c>
      <c r="N117" s="128">
        <v>0</v>
      </c>
      <c r="O117" s="128">
        <v>7.5147718100000001</v>
      </c>
      <c r="P117" s="128">
        <v>103.75934277</v>
      </c>
      <c r="Q117" s="128">
        <v>102.3497318</v>
      </c>
      <c r="R117" s="128">
        <v>0</v>
      </c>
      <c r="S117" s="128">
        <v>2.5639714200000001</v>
      </c>
      <c r="T117" s="128">
        <v>99.785760379999999</v>
      </c>
      <c r="U117" s="128">
        <v>113.60970896000001</v>
      </c>
      <c r="V117" s="128">
        <v>196.83018211000001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9">
        <v>43800</v>
      </c>
      <c r="B118" s="128">
        <v>2270.5206096799998</v>
      </c>
      <c r="C118" s="128">
        <v>1950.42455696</v>
      </c>
      <c r="D118" s="128">
        <v>1928.36347854</v>
      </c>
      <c r="E118" s="128">
        <v>1237.6258346699999</v>
      </c>
      <c r="F118" s="128">
        <v>538.86075373999995</v>
      </c>
      <c r="G118" s="128">
        <v>151.87689012999999</v>
      </c>
      <c r="H118" s="128">
        <v>22.061078420000001</v>
      </c>
      <c r="I118" s="128">
        <v>0.2056577</v>
      </c>
      <c r="J118" s="128">
        <v>14.123965460000001</v>
      </c>
      <c r="K118" s="128">
        <v>7.7314552599999997</v>
      </c>
      <c r="L118" s="128">
        <v>207.20938057999999</v>
      </c>
      <c r="M118" s="128">
        <v>113.59901180999999</v>
      </c>
      <c r="N118" s="128">
        <v>0</v>
      </c>
      <c r="O118" s="128">
        <v>7.5342519399999999</v>
      </c>
      <c r="P118" s="128">
        <v>106.06475987</v>
      </c>
      <c r="Q118" s="128">
        <v>93.610368769999994</v>
      </c>
      <c r="R118" s="128">
        <v>0</v>
      </c>
      <c r="S118" s="128">
        <v>2.5266202199999999</v>
      </c>
      <c r="T118" s="128">
        <v>91.083748549999996</v>
      </c>
      <c r="U118" s="128">
        <v>112.88667214</v>
      </c>
      <c r="V118" s="128">
        <v>189.40166001</v>
      </c>
      <c r="W118" s="128"/>
      <c r="X118" s="128"/>
      <c r="Y118" s="128"/>
      <c r="Z118" s="128"/>
      <c r="AA118" s="128"/>
      <c r="AB118" s="128"/>
    </row>
    <row r="119" spans="1:28" hidden="1" outlineLevel="1">
      <c r="A119" s="9">
        <v>43831</v>
      </c>
      <c r="B119" s="128">
        <v>2317.4246785700002</v>
      </c>
      <c r="C119" s="128">
        <v>1993.86366488</v>
      </c>
      <c r="D119" s="128">
        <v>1970.6743735699999</v>
      </c>
      <c r="E119" s="128">
        <v>1262.40549323</v>
      </c>
      <c r="F119" s="128">
        <v>550.27777707999996</v>
      </c>
      <c r="G119" s="128">
        <v>157.99110325999999</v>
      </c>
      <c r="H119" s="128">
        <v>23.189291310000002</v>
      </c>
      <c r="I119" s="128">
        <v>0.21396029999999999</v>
      </c>
      <c r="J119" s="128">
        <v>14.8219473</v>
      </c>
      <c r="K119" s="128">
        <v>8.15338371</v>
      </c>
      <c r="L119" s="128">
        <v>210.21525222</v>
      </c>
      <c r="M119" s="128">
        <v>111.94614928</v>
      </c>
      <c r="N119" s="128">
        <v>0</v>
      </c>
      <c r="O119" s="128">
        <v>7.6308509200000003</v>
      </c>
      <c r="P119" s="128">
        <v>104.31529836</v>
      </c>
      <c r="Q119" s="128">
        <v>98.269102939999996</v>
      </c>
      <c r="R119" s="128">
        <v>0</v>
      </c>
      <c r="S119" s="128">
        <v>2.6581876800000002</v>
      </c>
      <c r="T119" s="128">
        <v>95.610915259999999</v>
      </c>
      <c r="U119" s="128">
        <v>113.34576147</v>
      </c>
      <c r="V119" s="128">
        <v>199.98048942</v>
      </c>
      <c r="W119" s="128"/>
      <c r="X119" s="128"/>
      <c r="Y119" s="128"/>
      <c r="Z119" s="128"/>
      <c r="AA119" s="128"/>
      <c r="AB119" s="128"/>
    </row>
    <row r="120" spans="1:28" hidden="1" outlineLevel="1">
      <c r="A120" s="9">
        <v>43862</v>
      </c>
      <c r="B120" s="128">
        <v>2351.0849352300002</v>
      </c>
      <c r="C120" s="128">
        <v>2016.5395758100001</v>
      </c>
      <c r="D120" s="128">
        <v>1993.6963991800001</v>
      </c>
      <c r="E120" s="128">
        <v>1273.46792792</v>
      </c>
      <c r="F120" s="128">
        <v>563.72120128999995</v>
      </c>
      <c r="G120" s="128">
        <v>156.50726997000001</v>
      </c>
      <c r="H120" s="128">
        <v>22.843176629999999</v>
      </c>
      <c r="I120" s="128">
        <v>0.20971759000000001</v>
      </c>
      <c r="J120" s="128">
        <v>14.58997138</v>
      </c>
      <c r="K120" s="128">
        <v>8.0434876600000003</v>
      </c>
      <c r="L120" s="128">
        <v>212.78604107000001</v>
      </c>
      <c r="M120" s="128">
        <v>115.94923350000001</v>
      </c>
      <c r="N120" s="128">
        <v>0</v>
      </c>
      <c r="O120" s="128">
        <v>7.47934681</v>
      </c>
      <c r="P120" s="128">
        <v>108.46988669</v>
      </c>
      <c r="Q120" s="128">
        <v>96.836807570000005</v>
      </c>
      <c r="R120" s="128">
        <v>0</v>
      </c>
      <c r="S120" s="128">
        <v>2.6196580900000002</v>
      </c>
      <c r="T120" s="128">
        <v>94.217149480000003</v>
      </c>
      <c r="U120" s="128">
        <v>121.75931835</v>
      </c>
      <c r="V120" s="128">
        <v>190.77975103</v>
      </c>
      <c r="W120" s="128"/>
      <c r="X120" s="128"/>
      <c r="Y120" s="128"/>
      <c r="Z120" s="128"/>
      <c r="AA120" s="128"/>
      <c r="AB120" s="128"/>
    </row>
    <row r="121" spans="1:28" hidden="1" outlineLevel="1">
      <c r="A121" s="9">
        <v>43891</v>
      </c>
      <c r="B121" s="128">
        <v>2392.95291542</v>
      </c>
      <c r="C121" s="128">
        <v>2045.83119461</v>
      </c>
      <c r="D121" s="128">
        <v>2019.6785714299999</v>
      </c>
      <c r="E121" s="128">
        <v>1294.59972722</v>
      </c>
      <c r="F121" s="128">
        <v>571.77648939000005</v>
      </c>
      <c r="G121" s="128">
        <v>153.30235482000001</v>
      </c>
      <c r="H121" s="128">
        <v>26.152623179999999</v>
      </c>
      <c r="I121" s="128">
        <v>0.24151312999999999</v>
      </c>
      <c r="J121" s="128">
        <v>16.692105049999999</v>
      </c>
      <c r="K121" s="128">
        <v>9.2190049999999992</v>
      </c>
      <c r="L121" s="128">
        <v>224.07240336000001</v>
      </c>
      <c r="M121" s="128">
        <v>116.78132351000001</v>
      </c>
      <c r="N121" s="128">
        <v>1.2349999999999999E-4</v>
      </c>
      <c r="O121" s="128">
        <v>6.0477694399999997</v>
      </c>
      <c r="P121" s="128">
        <v>110.73343057</v>
      </c>
      <c r="Q121" s="128">
        <v>107.29107985</v>
      </c>
      <c r="R121" s="128">
        <v>0</v>
      </c>
      <c r="S121" s="128">
        <v>2.99301884</v>
      </c>
      <c r="T121" s="128">
        <v>104.29806101</v>
      </c>
      <c r="U121" s="128">
        <v>123.04931745</v>
      </c>
      <c r="V121" s="128">
        <v>211.76206543000001</v>
      </c>
      <c r="W121" s="128"/>
      <c r="X121" s="128"/>
      <c r="Y121" s="128"/>
      <c r="Z121" s="128"/>
      <c r="AA121" s="128"/>
      <c r="AB121" s="128"/>
    </row>
    <row r="122" spans="1:28" hidden="1" outlineLevel="1">
      <c r="A122" s="9">
        <v>43922</v>
      </c>
      <c r="B122" s="128">
        <v>2304.06849496</v>
      </c>
      <c r="C122" s="128">
        <v>1969.16225282</v>
      </c>
      <c r="D122" s="128">
        <v>1944.13820964</v>
      </c>
      <c r="E122" s="128">
        <v>1225.9825388300001</v>
      </c>
      <c r="F122" s="128">
        <v>553.58272291000003</v>
      </c>
      <c r="G122" s="128">
        <v>164.5729479</v>
      </c>
      <c r="H122" s="128">
        <v>25.02404318</v>
      </c>
      <c r="I122" s="128">
        <v>0.23276031</v>
      </c>
      <c r="J122" s="128">
        <v>15.983598519999999</v>
      </c>
      <c r="K122" s="128">
        <v>8.8076843500000006</v>
      </c>
      <c r="L122" s="128">
        <v>218.46459906000001</v>
      </c>
      <c r="M122" s="128">
        <v>115.77429633</v>
      </c>
      <c r="N122" s="128">
        <v>1.9443999999999999E-4</v>
      </c>
      <c r="O122" s="128">
        <v>5.9589129400000003</v>
      </c>
      <c r="P122" s="128">
        <v>109.81518895000001</v>
      </c>
      <c r="Q122" s="128">
        <v>102.69030273</v>
      </c>
      <c r="R122" s="128">
        <v>0</v>
      </c>
      <c r="S122" s="128">
        <v>2.8766168699999999</v>
      </c>
      <c r="T122" s="128">
        <v>99.813685860000007</v>
      </c>
      <c r="U122" s="128">
        <v>116.44164308000001</v>
      </c>
      <c r="V122" s="128">
        <v>207.97091054000001</v>
      </c>
      <c r="W122" s="128"/>
      <c r="X122" s="128"/>
      <c r="Y122" s="128"/>
      <c r="Z122" s="128"/>
      <c r="AA122" s="128"/>
      <c r="AB122" s="128"/>
    </row>
    <row r="123" spans="1:28" hidden="1" outlineLevel="1">
      <c r="A123" s="9">
        <v>43952</v>
      </c>
      <c r="B123" s="128">
        <v>2303.6023610100001</v>
      </c>
      <c r="C123" s="128">
        <v>1972.3023270000001</v>
      </c>
      <c r="D123" s="128">
        <v>1947.2583972899999</v>
      </c>
      <c r="E123" s="128">
        <v>1241.11890526</v>
      </c>
      <c r="F123" s="128">
        <v>556.75788822000004</v>
      </c>
      <c r="G123" s="128">
        <v>149.38160381</v>
      </c>
      <c r="H123" s="128">
        <v>25.04392971</v>
      </c>
      <c r="I123" s="128">
        <v>0.26057039999999998</v>
      </c>
      <c r="J123" s="128">
        <v>15.99762308</v>
      </c>
      <c r="K123" s="128">
        <v>8.7857362299999995</v>
      </c>
      <c r="L123" s="128">
        <v>219.04712488000001</v>
      </c>
      <c r="M123" s="128">
        <v>116.32646919</v>
      </c>
      <c r="N123" s="128">
        <v>0</v>
      </c>
      <c r="O123" s="128">
        <v>6.0044217299999998</v>
      </c>
      <c r="P123" s="128">
        <v>110.32204745999999</v>
      </c>
      <c r="Q123" s="128">
        <v>102.72065569</v>
      </c>
      <c r="R123" s="128">
        <v>0</v>
      </c>
      <c r="S123" s="128">
        <v>2.86963101</v>
      </c>
      <c r="T123" s="128">
        <v>99.851024679999995</v>
      </c>
      <c r="U123" s="128">
        <v>112.25290913000001</v>
      </c>
      <c r="V123" s="128">
        <v>208.31583534000001</v>
      </c>
      <c r="W123" s="128"/>
      <c r="X123" s="128"/>
      <c r="Y123" s="128"/>
      <c r="Z123" s="128"/>
      <c r="AA123" s="128"/>
      <c r="AB123" s="128"/>
    </row>
    <row r="124" spans="1:28" hidden="1" outlineLevel="1">
      <c r="A124" s="9">
        <v>43983</v>
      </c>
      <c r="B124" s="128">
        <v>2327.12966061</v>
      </c>
      <c r="C124" s="128">
        <v>1999.3814253200001</v>
      </c>
      <c r="D124" s="128">
        <v>1974.6784946600001</v>
      </c>
      <c r="E124" s="128">
        <v>1258.4193661100001</v>
      </c>
      <c r="F124" s="128">
        <v>566.82224031999999</v>
      </c>
      <c r="G124" s="128">
        <v>149.43688822999999</v>
      </c>
      <c r="H124" s="128">
        <v>24.70293066</v>
      </c>
      <c r="I124" s="128">
        <v>2.7336969999999999E-2</v>
      </c>
      <c r="J124" s="128">
        <v>15.936204719999999</v>
      </c>
      <c r="K124" s="128">
        <v>8.7393889700000003</v>
      </c>
      <c r="L124" s="128">
        <v>218.59615952999999</v>
      </c>
      <c r="M124" s="128">
        <v>116.14738083</v>
      </c>
      <c r="N124" s="128">
        <v>1.0733E-4</v>
      </c>
      <c r="O124" s="128">
        <v>5.7649795099999999</v>
      </c>
      <c r="P124" s="128">
        <v>110.38229398999999</v>
      </c>
      <c r="Q124" s="128">
        <v>102.44877870000001</v>
      </c>
      <c r="R124" s="128">
        <v>0</v>
      </c>
      <c r="S124" s="128">
        <v>2.8468389599999999</v>
      </c>
      <c r="T124" s="128">
        <v>99.601939740000006</v>
      </c>
      <c r="U124" s="128">
        <v>109.15207576</v>
      </c>
      <c r="V124" s="128">
        <v>198.75530917</v>
      </c>
      <c r="W124" s="128"/>
      <c r="X124" s="128"/>
      <c r="Y124" s="128"/>
      <c r="Z124" s="128"/>
      <c r="AA124" s="128"/>
      <c r="AB124" s="128"/>
    </row>
    <row r="125" spans="1:28" hidden="1" outlineLevel="1">
      <c r="A125" s="9">
        <v>44013</v>
      </c>
      <c r="B125" s="128">
        <v>2351.8881797399999</v>
      </c>
      <c r="C125" s="128">
        <v>2019.39453301</v>
      </c>
      <c r="D125" s="128">
        <v>1993.53703821</v>
      </c>
      <c r="E125" s="128">
        <v>1262.9158463700001</v>
      </c>
      <c r="F125" s="128">
        <v>574.52853735999997</v>
      </c>
      <c r="G125" s="128">
        <v>156.09265447999999</v>
      </c>
      <c r="H125" s="128">
        <v>25.857494800000001</v>
      </c>
      <c r="I125" s="128">
        <v>2.8891030000000002E-2</v>
      </c>
      <c r="J125" s="128">
        <v>16.70491342</v>
      </c>
      <c r="K125" s="128">
        <v>9.1236903500000004</v>
      </c>
      <c r="L125" s="128">
        <v>226.63522111</v>
      </c>
      <c r="M125" s="128">
        <v>119.42202435</v>
      </c>
      <c r="N125" s="128">
        <v>0</v>
      </c>
      <c r="O125" s="128">
        <v>5.5017573200000003</v>
      </c>
      <c r="P125" s="128">
        <v>113.92026703000001</v>
      </c>
      <c r="Q125" s="128">
        <v>107.21319676</v>
      </c>
      <c r="R125" s="128">
        <v>0</v>
      </c>
      <c r="S125" s="128">
        <v>2.9533973200000001</v>
      </c>
      <c r="T125" s="128">
        <v>104.25979943999999</v>
      </c>
      <c r="U125" s="128">
        <v>105.85842562000001</v>
      </c>
      <c r="V125" s="128">
        <v>215.61847452000001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9">
        <v>44044</v>
      </c>
      <c r="B126" s="128">
        <v>2416.49297497</v>
      </c>
      <c r="C126" s="128">
        <v>2074.52021947</v>
      </c>
      <c r="D126" s="128">
        <v>2049.2915205499999</v>
      </c>
      <c r="E126" s="128">
        <v>1287.3530168299999</v>
      </c>
      <c r="F126" s="128">
        <v>604.81435420000003</v>
      </c>
      <c r="G126" s="128">
        <v>157.12414952</v>
      </c>
      <c r="H126" s="128">
        <v>25.228698919999999</v>
      </c>
      <c r="I126" s="128">
        <v>4.5248719999999999E-2</v>
      </c>
      <c r="J126" s="128">
        <v>16.62629987</v>
      </c>
      <c r="K126" s="128">
        <v>8.5571503300000007</v>
      </c>
      <c r="L126" s="128">
        <v>230.72942660999999</v>
      </c>
      <c r="M126" s="128">
        <v>123.97677487999999</v>
      </c>
      <c r="N126" s="128">
        <v>1.9395999999999999E-4</v>
      </c>
      <c r="O126" s="128">
        <v>6.0471766899999997</v>
      </c>
      <c r="P126" s="128">
        <v>117.92940423</v>
      </c>
      <c r="Q126" s="128">
        <v>106.75265173</v>
      </c>
      <c r="R126" s="128">
        <v>0</v>
      </c>
      <c r="S126" s="128">
        <v>2.93042398</v>
      </c>
      <c r="T126" s="128">
        <v>103.82222775</v>
      </c>
      <c r="U126" s="128">
        <v>111.24332889</v>
      </c>
      <c r="V126" s="128">
        <v>220.75939348</v>
      </c>
      <c r="W126" s="128"/>
      <c r="X126" s="128"/>
      <c r="Y126" s="128"/>
      <c r="Z126" s="128"/>
      <c r="AA126" s="128"/>
      <c r="AB126" s="128"/>
    </row>
    <row r="127" spans="1:28" hidden="1" outlineLevel="1">
      <c r="A127" s="9">
        <v>44075</v>
      </c>
      <c r="B127" s="128">
        <v>2410.7406209300002</v>
      </c>
      <c r="C127" s="128">
        <v>2052.02145522</v>
      </c>
      <c r="D127" s="128">
        <v>2026.16199871</v>
      </c>
      <c r="E127" s="128">
        <v>1273.4097533199999</v>
      </c>
      <c r="F127" s="128">
        <v>597.00976322999998</v>
      </c>
      <c r="G127" s="128">
        <v>155.74248216000001</v>
      </c>
      <c r="H127" s="128">
        <v>25.859456510000001</v>
      </c>
      <c r="I127" s="128">
        <v>4.262991E-2</v>
      </c>
      <c r="J127" s="128">
        <v>17.048278280000002</v>
      </c>
      <c r="K127" s="128">
        <v>8.7685483200000007</v>
      </c>
      <c r="L127" s="128">
        <v>235.09497006000001</v>
      </c>
      <c r="M127" s="128">
        <v>125.3723755</v>
      </c>
      <c r="N127" s="128">
        <v>1.9443999999999999E-4</v>
      </c>
      <c r="O127" s="128">
        <v>5.7047354800000001</v>
      </c>
      <c r="P127" s="128">
        <v>119.66744558000001</v>
      </c>
      <c r="Q127" s="128">
        <v>109.72259456</v>
      </c>
      <c r="R127" s="128">
        <v>0</v>
      </c>
      <c r="S127" s="128">
        <v>3.0182005099999998</v>
      </c>
      <c r="T127" s="128">
        <v>106.70439405</v>
      </c>
      <c r="U127" s="128">
        <v>123.62419565</v>
      </c>
      <c r="V127" s="128">
        <v>229.66676609000001</v>
      </c>
      <c r="W127" s="128"/>
      <c r="X127" s="128"/>
      <c r="Y127" s="128"/>
      <c r="Z127" s="128"/>
      <c r="AA127" s="128"/>
      <c r="AB127" s="128"/>
    </row>
    <row r="128" spans="1:28" hidden="1" outlineLevel="1">
      <c r="A128" s="9">
        <v>44105</v>
      </c>
      <c r="B128" s="128">
        <v>2351.1934234800001</v>
      </c>
      <c r="C128" s="128">
        <v>1988.1960495999999</v>
      </c>
      <c r="D128" s="128">
        <v>1962.31109821</v>
      </c>
      <c r="E128" s="128">
        <v>1204.50147659</v>
      </c>
      <c r="F128" s="128">
        <v>599.54317132999995</v>
      </c>
      <c r="G128" s="128">
        <v>158.26645028999999</v>
      </c>
      <c r="H128" s="128">
        <v>25.884951390000001</v>
      </c>
      <c r="I128" s="128">
        <v>1.0621820000000001E-2</v>
      </c>
      <c r="J128" s="128">
        <v>17.133010540000001</v>
      </c>
      <c r="K128" s="128">
        <v>8.7413190299999997</v>
      </c>
      <c r="L128" s="128">
        <v>238.28239920999999</v>
      </c>
      <c r="M128" s="128">
        <v>128.69728995</v>
      </c>
      <c r="N128" s="128">
        <v>1.8039999999999999E-4</v>
      </c>
      <c r="O128" s="128">
        <v>5.6976215200000002</v>
      </c>
      <c r="P128" s="128">
        <v>122.99948802999999</v>
      </c>
      <c r="Q128" s="128">
        <v>109.58510926</v>
      </c>
      <c r="R128" s="128">
        <v>0</v>
      </c>
      <c r="S128" s="128">
        <v>3.0330681099999999</v>
      </c>
      <c r="T128" s="128">
        <v>106.55204114999999</v>
      </c>
      <c r="U128" s="128">
        <v>124.71497467</v>
      </c>
      <c r="V128" s="128">
        <v>235.96371403000001</v>
      </c>
      <c r="W128" s="128"/>
      <c r="X128" s="128"/>
      <c r="Y128" s="128"/>
      <c r="Z128" s="128"/>
      <c r="AA128" s="128"/>
      <c r="AB128" s="128"/>
    </row>
    <row r="129" spans="1:28" hidden="1" outlineLevel="1">
      <c r="A129" s="9">
        <v>44136</v>
      </c>
      <c r="B129" s="128">
        <v>2308.4894258200002</v>
      </c>
      <c r="C129" s="128">
        <v>1974.41491154</v>
      </c>
      <c r="D129" s="128">
        <v>1965.3280959199999</v>
      </c>
      <c r="E129" s="128">
        <v>1205.1052859599999</v>
      </c>
      <c r="F129" s="128">
        <v>602.42954465000003</v>
      </c>
      <c r="G129" s="128">
        <v>157.79326531000001</v>
      </c>
      <c r="H129" s="128">
        <v>9.0868156199999994</v>
      </c>
      <c r="I129" s="128">
        <v>1.025482E-2</v>
      </c>
      <c r="J129" s="128">
        <v>1.22621074</v>
      </c>
      <c r="K129" s="128">
        <v>7.8503500600000002</v>
      </c>
      <c r="L129" s="128">
        <v>215.51482018999999</v>
      </c>
      <c r="M129" s="128">
        <v>133.48592296000001</v>
      </c>
      <c r="N129" s="128">
        <v>1.9443999999999999E-4</v>
      </c>
      <c r="O129" s="128">
        <v>5.7756701899999996</v>
      </c>
      <c r="P129" s="128">
        <v>127.71005833</v>
      </c>
      <c r="Q129" s="128">
        <v>82.028897229999998</v>
      </c>
      <c r="R129" s="128">
        <v>0</v>
      </c>
      <c r="S129" s="128">
        <v>1.03298095</v>
      </c>
      <c r="T129" s="128">
        <v>80.995916280000003</v>
      </c>
      <c r="U129" s="128">
        <v>118.55969408999999</v>
      </c>
      <c r="V129" s="128">
        <v>234.49390062000001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9">
        <v>44166</v>
      </c>
      <c r="B130" s="128">
        <v>2271.7701533200002</v>
      </c>
      <c r="C130" s="128">
        <v>1938.98522329</v>
      </c>
      <c r="D130" s="128">
        <v>1929.9252634699999</v>
      </c>
      <c r="E130" s="128">
        <v>1172.1931487500001</v>
      </c>
      <c r="F130" s="128">
        <v>598.99013788000002</v>
      </c>
      <c r="G130" s="128">
        <v>158.74197684000001</v>
      </c>
      <c r="H130" s="128">
        <v>9.0599598199999996</v>
      </c>
      <c r="I130" s="128">
        <v>5.5607900000000004E-3</v>
      </c>
      <c r="J130" s="128">
        <v>1.21669731</v>
      </c>
      <c r="K130" s="128">
        <v>7.8377017200000001</v>
      </c>
      <c r="L130" s="128">
        <v>220.58384769</v>
      </c>
      <c r="M130" s="128">
        <v>139.39503723000001</v>
      </c>
      <c r="N130" s="128">
        <v>2.1935999999999999E-4</v>
      </c>
      <c r="O130" s="128">
        <v>5.7203485000000001</v>
      </c>
      <c r="P130" s="128">
        <v>133.67446937</v>
      </c>
      <c r="Q130" s="128">
        <v>81.188810459999999</v>
      </c>
      <c r="R130" s="128">
        <v>0</v>
      </c>
      <c r="S130" s="128">
        <v>1.0259597</v>
      </c>
      <c r="T130" s="128">
        <v>80.162850759999998</v>
      </c>
      <c r="U130" s="128">
        <v>112.20108234</v>
      </c>
      <c r="V130" s="128">
        <v>243.19584567999999</v>
      </c>
      <c r="W130" s="128"/>
      <c r="X130" s="128"/>
      <c r="Y130" s="128"/>
      <c r="Z130" s="128"/>
      <c r="AA130" s="128"/>
      <c r="AB130" s="128"/>
    </row>
    <row r="131" spans="1:28" hidden="1" outlineLevel="1">
      <c r="A131" s="9">
        <v>44197</v>
      </c>
      <c r="B131" s="128">
        <v>2285.8020897299998</v>
      </c>
      <c r="C131" s="128">
        <v>1951.6899389299999</v>
      </c>
      <c r="D131" s="128">
        <v>1942.6730073000001</v>
      </c>
      <c r="E131" s="128">
        <v>1176.33080217</v>
      </c>
      <c r="F131" s="128">
        <v>603.16027928999995</v>
      </c>
      <c r="G131" s="128">
        <v>163.18192583999999</v>
      </c>
      <c r="H131" s="128">
        <v>9.0169316300000002</v>
      </c>
      <c r="I131" s="128">
        <v>5.6467899999999996E-3</v>
      </c>
      <c r="J131" s="128">
        <v>1.21266374</v>
      </c>
      <c r="K131" s="128">
        <v>7.7986211000000001</v>
      </c>
      <c r="L131" s="128">
        <v>223.06027628999999</v>
      </c>
      <c r="M131" s="128">
        <v>142.32720860000001</v>
      </c>
      <c r="N131" s="128">
        <v>0</v>
      </c>
      <c r="O131" s="128">
        <v>5.3387420199999998</v>
      </c>
      <c r="P131" s="128">
        <v>136.98846657999999</v>
      </c>
      <c r="Q131" s="128">
        <v>80.733067689999999</v>
      </c>
      <c r="R131" s="128">
        <v>0</v>
      </c>
      <c r="S131" s="128">
        <v>1.02299517</v>
      </c>
      <c r="T131" s="128">
        <v>79.710072519999997</v>
      </c>
      <c r="U131" s="128">
        <v>111.05187451</v>
      </c>
      <c r="V131" s="128">
        <v>244.56407533000001</v>
      </c>
      <c r="W131" s="128"/>
      <c r="X131" s="128"/>
      <c r="Y131" s="128"/>
      <c r="Z131" s="128"/>
      <c r="AA131" s="128"/>
      <c r="AB131" s="128"/>
    </row>
    <row r="132" spans="1:28" hidden="1" outlineLevel="1">
      <c r="A132" s="9">
        <v>44228</v>
      </c>
      <c r="B132" s="128">
        <v>2286.1405676700001</v>
      </c>
      <c r="C132" s="128">
        <v>1956.1193420499999</v>
      </c>
      <c r="D132" s="128">
        <v>1947.7567542500001</v>
      </c>
      <c r="E132" s="128">
        <v>1187.5044735500001</v>
      </c>
      <c r="F132" s="128">
        <v>600.29905639000003</v>
      </c>
      <c r="G132" s="128">
        <v>159.95322431</v>
      </c>
      <c r="H132" s="128">
        <v>8.3625878</v>
      </c>
      <c r="I132" s="128">
        <v>1.124347E-2</v>
      </c>
      <c r="J132" s="128">
        <v>0.65829850000000001</v>
      </c>
      <c r="K132" s="128">
        <v>7.69304583</v>
      </c>
      <c r="L132" s="128">
        <v>217.67492858</v>
      </c>
      <c r="M132" s="128">
        <v>142.21521663999999</v>
      </c>
      <c r="N132" s="128">
        <v>0</v>
      </c>
      <c r="O132" s="128">
        <v>5.5876025499999997</v>
      </c>
      <c r="P132" s="128">
        <v>136.62761409000001</v>
      </c>
      <c r="Q132" s="128">
        <v>75.459711940000005</v>
      </c>
      <c r="R132" s="128">
        <v>0</v>
      </c>
      <c r="S132" s="128">
        <v>1.0134593300000001</v>
      </c>
      <c r="T132" s="128">
        <v>74.446252610000002</v>
      </c>
      <c r="U132" s="128">
        <v>112.34629704</v>
      </c>
      <c r="V132" s="128">
        <v>236.76484485</v>
      </c>
      <c r="W132" s="128"/>
      <c r="X132" s="128"/>
      <c r="Y132" s="128"/>
      <c r="Z132" s="128"/>
      <c r="AA132" s="128"/>
      <c r="AB132" s="128"/>
    </row>
    <row r="133" spans="1:28" hidden="1" outlineLevel="1">
      <c r="A133" s="9">
        <v>44256</v>
      </c>
      <c r="B133" s="128">
        <v>2355.4813046099998</v>
      </c>
      <c r="C133" s="128">
        <v>2010.19234643</v>
      </c>
      <c r="D133" s="128">
        <v>2001.8886302200001</v>
      </c>
      <c r="E133" s="128">
        <v>1228.9263912399999</v>
      </c>
      <c r="F133" s="128">
        <v>617.18958292000002</v>
      </c>
      <c r="G133" s="128">
        <v>155.77265606</v>
      </c>
      <c r="H133" s="128">
        <v>8.3037162099999993</v>
      </c>
      <c r="I133" s="128">
        <v>3.8145610000000003E-2</v>
      </c>
      <c r="J133" s="128">
        <v>0.65671930999999995</v>
      </c>
      <c r="K133" s="128">
        <v>7.6088512899999996</v>
      </c>
      <c r="L133" s="128">
        <v>222.04727101</v>
      </c>
      <c r="M133" s="128">
        <v>147.57645411999999</v>
      </c>
      <c r="N133" s="128">
        <v>0</v>
      </c>
      <c r="O133" s="128">
        <v>5.7291995</v>
      </c>
      <c r="P133" s="128">
        <v>141.84725462</v>
      </c>
      <c r="Q133" s="128">
        <v>74.470816889999995</v>
      </c>
      <c r="R133" s="128">
        <v>0</v>
      </c>
      <c r="S133" s="128">
        <v>1.0118301000000001</v>
      </c>
      <c r="T133" s="128">
        <v>73.458986789999997</v>
      </c>
      <c r="U133" s="128">
        <v>123.24168717000001</v>
      </c>
      <c r="V133" s="128">
        <v>245.09572853</v>
      </c>
      <c r="W133" s="128"/>
      <c r="X133" s="128"/>
      <c r="Y133" s="128"/>
      <c r="Z133" s="128"/>
      <c r="AA133" s="128"/>
      <c r="AB133" s="128"/>
    </row>
    <row r="134" spans="1:28" hidden="1" outlineLevel="1">
      <c r="A134" s="9">
        <v>44287</v>
      </c>
      <c r="B134" s="128">
        <v>2383.29244049</v>
      </c>
      <c r="C134" s="128">
        <v>2023.1980004300001</v>
      </c>
      <c r="D134" s="128">
        <v>2014.9115407300001</v>
      </c>
      <c r="E134" s="128">
        <v>1223.92754588</v>
      </c>
      <c r="F134" s="128">
        <v>630.00922860000003</v>
      </c>
      <c r="G134" s="128">
        <v>160.97476624999999</v>
      </c>
      <c r="H134" s="128">
        <v>8.2864597</v>
      </c>
      <c r="I134" s="128">
        <v>6.4920100000000003E-3</v>
      </c>
      <c r="J134" s="128">
        <v>0.65235034999999997</v>
      </c>
      <c r="K134" s="128">
        <v>7.6276173399999996</v>
      </c>
      <c r="L134" s="128">
        <v>229.83767528999999</v>
      </c>
      <c r="M134" s="128">
        <v>155.24787481999999</v>
      </c>
      <c r="N134" s="128">
        <v>0</v>
      </c>
      <c r="O134" s="128">
        <v>5.8006920199999996</v>
      </c>
      <c r="P134" s="128">
        <v>149.44718280000001</v>
      </c>
      <c r="Q134" s="128">
        <v>74.58980047</v>
      </c>
      <c r="R134" s="128">
        <v>0</v>
      </c>
      <c r="S134" s="128">
        <v>1.0069242899999999</v>
      </c>
      <c r="T134" s="128">
        <v>73.58287618</v>
      </c>
      <c r="U134" s="128">
        <v>130.25676476999999</v>
      </c>
      <c r="V134" s="128">
        <v>255.63194952000001</v>
      </c>
      <c r="W134" s="128"/>
      <c r="X134" s="128"/>
      <c r="Y134" s="128"/>
      <c r="Z134" s="128"/>
      <c r="AA134" s="128"/>
      <c r="AB134" s="128"/>
    </row>
    <row r="135" spans="1:28" hidden="1" outlineLevel="1">
      <c r="A135" s="9">
        <v>44317</v>
      </c>
      <c r="B135" s="128">
        <v>2473.8579199800001</v>
      </c>
      <c r="C135" s="128">
        <v>2092.9623079500002</v>
      </c>
      <c r="D135" s="128">
        <v>2084.7315851399999</v>
      </c>
      <c r="E135" s="128">
        <v>1274.6272233</v>
      </c>
      <c r="F135" s="128">
        <v>645.14385159000005</v>
      </c>
      <c r="G135" s="128">
        <v>164.96051025</v>
      </c>
      <c r="H135" s="128">
        <v>8.2307228099999996</v>
      </c>
      <c r="I135" s="128">
        <v>5.6042699999999997E-3</v>
      </c>
      <c r="J135" s="128">
        <v>0.60545130000000003</v>
      </c>
      <c r="K135" s="128">
        <v>7.6196672400000001</v>
      </c>
      <c r="L135" s="128">
        <v>245.85513693999999</v>
      </c>
      <c r="M135" s="128">
        <v>172.07788202</v>
      </c>
      <c r="N135" s="128">
        <v>0</v>
      </c>
      <c r="O135" s="128">
        <v>5.5618299999999996</v>
      </c>
      <c r="P135" s="128">
        <v>166.51605201999999</v>
      </c>
      <c r="Q135" s="128">
        <v>73.777254920000004</v>
      </c>
      <c r="R135" s="128">
        <v>0</v>
      </c>
      <c r="S135" s="128">
        <v>0.99786741000000001</v>
      </c>
      <c r="T135" s="128">
        <v>72.779387510000007</v>
      </c>
      <c r="U135" s="128">
        <v>135.04047509</v>
      </c>
      <c r="V135" s="128">
        <v>275.17037835000002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9">
        <v>44348</v>
      </c>
      <c r="B136" s="128">
        <v>2536.9644743399999</v>
      </c>
      <c r="C136" s="128">
        <v>2137.8387317900001</v>
      </c>
      <c r="D136" s="128">
        <v>2129.7468951800001</v>
      </c>
      <c r="E136" s="128">
        <v>1302.98367312</v>
      </c>
      <c r="F136" s="128">
        <v>652.35194242</v>
      </c>
      <c r="G136" s="128">
        <v>174.41127964</v>
      </c>
      <c r="H136" s="128">
        <v>8.0918366099999997</v>
      </c>
      <c r="I136" s="128">
        <v>4.2310999999999998E-3</v>
      </c>
      <c r="J136" s="128">
        <v>0.59765005000000004</v>
      </c>
      <c r="K136" s="128">
        <v>7.48995546</v>
      </c>
      <c r="L136" s="128">
        <v>257.03409450999999</v>
      </c>
      <c r="M136" s="128">
        <v>184.62523922</v>
      </c>
      <c r="N136" s="128">
        <v>1.6244E-4</v>
      </c>
      <c r="O136" s="128">
        <v>6.8161375</v>
      </c>
      <c r="P136" s="128">
        <v>177.80893928</v>
      </c>
      <c r="Q136" s="128">
        <v>72.408855290000005</v>
      </c>
      <c r="R136" s="128">
        <v>0</v>
      </c>
      <c r="S136" s="128">
        <v>0.98610726000000004</v>
      </c>
      <c r="T136" s="128">
        <v>71.422748029999994</v>
      </c>
      <c r="U136" s="128">
        <v>142.09164804</v>
      </c>
      <c r="V136" s="128">
        <v>293.86858429</v>
      </c>
      <c r="W136" s="128"/>
      <c r="X136" s="128"/>
      <c r="Y136" s="128"/>
      <c r="Z136" s="128"/>
      <c r="AA136" s="128"/>
      <c r="AB136" s="128"/>
    </row>
    <row r="137" spans="1:28" hidden="1" outlineLevel="1">
      <c r="A137" s="9">
        <v>44378</v>
      </c>
      <c r="B137" s="128">
        <v>2614.1279332700001</v>
      </c>
      <c r="C137" s="128">
        <v>2193.5522727299999</v>
      </c>
      <c r="D137" s="128">
        <v>2185.5061654299998</v>
      </c>
      <c r="E137" s="128">
        <v>1332.9393327800001</v>
      </c>
      <c r="F137" s="128">
        <v>673.31481216999998</v>
      </c>
      <c r="G137" s="128">
        <v>179.25202048</v>
      </c>
      <c r="H137" s="128">
        <v>8.0461072999999992</v>
      </c>
      <c r="I137" s="128">
        <v>1.0816299999999999E-2</v>
      </c>
      <c r="J137" s="128">
        <v>0.58999261999999997</v>
      </c>
      <c r="K137" s="128">
        <v>7.4452983799999997</v>
      </c>
      <c r="L137" s="128">
        <v>270.07236902</v>
      </c>
      <c r="M137" s="128">
        <v>198.57291832999999</v>
      </c>
      <c r="N137" s="128">
        <v>1.7484E-4</v>
      </c>
      <c r="O137" s="128">
        <v>7.2632509900000004</v>
      </c>
      <c r="P137" s="128">
        <v>191.3094925</v>
      </c>
      <c r="Q137" s="128">
        <v>71.499450690000003</v>
      </c>
      <c r="R137" s="128">
        <v>0</v>
      </c>
      <c r="S137" s="128">
        <v>0.97559896000000002</v>
      </c>
      <c r="T137" s="128">
        <v>70.523851730000004</v>
      </c>
      <c r="U137" s="128">
        <v>150.50329152</v>
      </c>
      <c r="V137" s="128">
        <v>310.12039188</v>
      </c>
      <c r="W137" s="128"/>
      <c r="X137" s="128"/>
      <c r="Y137" s="128"/>
      <c r="Z137" s="128"/>
      <c r="AA137" s="128"/>
      <c r="AB137" s="128"/>
    </row>
    <row r="138" spans="1:28" hidden="1" outlineLevel="1">
      <c r="A138" s="9">
        <v>44409</v>
      </c>
      <c r="B138" s="128">
        <v>2725.69328778</v>
      </c>
      <c r="C138" s="128">
        <v>2283.1744344200001</v>
      </c>
      <c r="D138" s="128">
        <v>2275.1253364099998</v>
      </c>
      <c r="E138" s="128">
        <v>1399.6508693799999</v>
      </c>
      <c r="F138" s="128">
        <v>693.00592505999998</v>
      </c>
      <c r="G138" s="128">
        <v>182.46854196999999</v>
      </c>
      <c r="H138" s="128">
        <v>8.0490980099999998</v>
      </c>
      <c r="I138" s="128">
        <v>2.786723E-2</v>
      </c>
      <c r="J138" s="128">
        <v>0.58940890999999995</v>
      </c>
      <c r="K138" s="128">
        <v>7.4318218700000003</v>
      </c>
      <c r="L138" s="128">
        <v>285.00202831000001</v>
      </c>
      <c r="M138" s="128">
        <v>217.48271789</v>
      </c>
      <c r="N138" s="128">
        <v>0</v>
      </c>
      <c r="O138" s="128">
        <v>6.92023235</v>
      </c>
      <c r="P138" s="128">
        <v>210.56248554000001</v>
      </c>
      <c r="Q138" s="128">
        <v>67.519310419999996</v>
      </c>
      <c r="R138" s="128">
        <v>0</v>
      </c>
      <c r="S138" s="128">
        <v>0.97463376999999995</v>
      </c>
      <c r="T138" s="128">
        <v>66.54467665</v>
      </c>
      <c r="U138" s="128">
        <v>157.51682504999999</v>
      </c>
      <c r="V138" s="128">
        <v>338.51500103000001</v>
      </c>
      <c r="W138" s="128"/>
      <c r="X138" s="128"/>
      <c r="Y138" s="128"/>
      <c r="Z138" s="128"/>
      <c r="AA138" s="128"/>
      <c r="AB138" s="128"/>
    </row>
    <row r="139" spans="1:28" hidden="1" outlineLevel="1">
      <c r="A139" s="9">
        <v>44440</v>
      </c>
      <c r="B139" s="128">
        <v>2766.3607308199998</v>
      </c>
      <c r="C139" s="128">
        <v>2298.7453467</v>
      </c>
      <c r="D139" s="128">
        <v>2291.0620086899999</v>
      </c>
      <c r="E139" s="128">
        <v>1330.8641963600001</v>
      </c>
      <c r="F139" s="128">
        <v>773.75426598000001</v>
      </c>
      <c r="G139" s="128">
        <v>186.44354634999999</v>
      </c>
      <c r="H139" s="128">
        <v>7.6833380099999999</v>
      </c>
      <c r="I139" s="128">
        <v>2.041873E-2</v>
      </c>
      <c r="J139" s="128">
        <v>0.32845865000000002</v>
      </c>
      <c r="K139" s="128">
        <v>7.3344606299999997</v>
      </c>
      <c r="L139" s="128">
        <v>298.49584371999998</v>
      </c>
      <c r="M139" s="128">
        <v>231.81786417999999</v>
      </c>
      <c r="N139" s="128">
        <v>0</v>
      </c>
      <c r="O139" s="128">
        <v>7.7678415899999997</v>
      </c>
      <c r="P139" s="128">
        <v>224.05002259</v>
      </c>
      <c r="Q139" s="128">
        <v>66.677979539999995</v>
      </c>
      <c r="R139" s="128">
        <v>0</v>
      </c>
      <c r="S139" s="128">
        <v>0.96432505000000002</v>
      </c>
      <c r="T139" s="128">
        <v>65.713654489999996</v>
      </c>
      <c r="U139" s="128">
        <v>169.11954040000001</v>
      </c>
      <c r="V139" s="128">
        <v>356.22716835</v>
      </c>
      <c r="W139" s="128"/>
      <c r="X139" s="128"/>
      <c r="Y139" s="128"/>
      <c r="Z139" s="128"/>
      <c r="AA139" s="128"/>
      <c r="AB139" s="128"/>
    </row>
    <row r="140" spans="1:28" hidden="1" outlineLevel="1">
      <c r="A140" s="9">
        <v>44470</v>
      </c>
      <c r="B140" s="128">
        <v>2778.2818009600001</v>
      </c>
      <c r="C140" s="128">
        <v>2307.4319142200002</v>
      </c>
      <c r="D140" s="128">
        <v>2303.5505460999998</v>
      </c>
      <c r="E140" s="128">
        <v>1300.97387938</v>
      </c>
      <c r="F140" s="128">
        <v>785.50632251000002</v>
      </c>
      <c r="G140" s="128">
        <v>217.07034421</v>
      </c>
      <c r="H140" s="128">
        <v>3.8813681199999999</v>
      </c>
      <c r="I140" s="128">
        <v>5.2386799999999999E-3</v>
      </c>
      <c r="J140" s="128">
        <v>0.18205963</v>
      </c>
      <c r="K140" s="128">
        <v>3.6940698099999998</v>
      </c>
      <c r="L140" s="128">
        <v>295.84051864999998</v>
      </c>
      <c r="M140" s="128">
        <v>241.73807568999999</v>
      </c>
      <c r="N140" s="128">
        <v>0</v>
      </c>
      <c r="O140" s="128">
        <v>7.4848518300000002</v>
      </c>
      <c r="P140" s="128">
        <v>234.25322385999999</v>
      </c>
      <c r="Q140" s="128">
        <v>54.102442959999998</v>
      </c>
      <c r="R140" s="128">
        <v>0</v>
      </c>
      <c r="S140" s="128">
        <v>0.9552718</v>
      </c>
      <c r="T140" s="128">
        <v>53.147171159999999</v>
      </c>
      <c r="U140" s="128">
        <v>175.00936809000001</v>
      </c>
      <c r="V140" s="128">
        <v>352.30176876000002</v>
      </c>
      <c r="W140" s="128"/>
      <c r="X140" s="128"/>
      <c r="Y140" s="128"/>
      <c r="Z140" s="128"/>
      <c r="AA140" s="128"/>
      <c r="AB140" s="128"/>
    </row>
    <row r="141" spans="1:28" hidden="1" outlineLevel="1">
      <c r="A141" s="9">
        <v>44501</v>
      </c>
      <c r="B141" s="128">
        <v>2848.3465215000001</v>
      </c>
      <c r="C141" s="128">
        <v>2356.0058880199999</v>
      </c>
      <c r="D141" s="128">
        <v>2352.0305210800002</v>
      </c>
      <c r="E141" s="128">
        <v>1357.30205252</v>
      </c>
      <c r="F141" s="128">
        <v>801.22880568000005</v>
      </c>
      <c r="G141" s="128">
        <v>193.49966287999999</v>
      </c>
      <c r="H141" s="128">
        <v>3.9753669399999998</v>
      </c>
      <c r="I141" s="128">
        <v>3.0395399999999999E-3</v>
      </c>
      <c r="J141" s="128">
        <v>0.18791977000000001</v>
      </c>
      <c r="K141" s="128">
        <v>3.78440763</v>
      </c>
      <c r="L141" s="128">
        <v>309.35474126999998</v>
      </c>
      <c r="M141" s="128">
        <v>255.04780947</v>
      </c>
      <c r="N141" s="128">
        <v>1.6891000000000001E-4</v>
      </c>
      <c r="O141" s="128">
        <v>7.0289175899999998</v>
      </c>
      <c r="P141" s="128">
        <v>248.01872297</v>
      </c>
      <c r="Q141" s="128">
        <v>54.306931800000001</v>
      </c>
      <c r="R141" s="128">
        <v>0</v>
      </c>
      <c r="S141" s="128">
        <v>0.98602018999999996</v>
      </c>
      <c r="T141" s="128">
        <v>53.320911610000003</v>
      </c>
      <c r="U141" s="128">
        <v>182.98589221</v>
      </c>
      <c r="V141" s="128">
        <v>367.77253640999999</v>
      </c>
      <c r="W141" s="128"/>
      <c r="X141" s="128"/>
      <c r="Y141" s="128"/>
      <c r="Z141" s="128"/>
      <c r="AA141" s="128"/>
      <c r="AB141" s="128"/>
    </row>
    <row r="142" spans="1:28" hidden="1" outlineLevel="1">
      <c r="A142" s="9">
        <v>44531</v>
      </c>
      <c r="B142" s="128">
        <v>2891.8805871300001</v>
      </c>
      <c r="C142" s="128">
        <v>2350.5101384300001</v>
      </c>
      <c r="D142" s="128">
        <v>2346.5305908400001</v>
      </c>
      <c r="E142" s="128">
        <v>1352.9776107099999</v>
      </c>
      <c r="F142" s="128">
        <v>795.49425370999995</v>
      </c>
      <c r="G142" s="128">
        <v>198.05872642</v>
      </c>
      <c r="H142" s="128">
        <v>3.9795475900000001</v>
      </c>
      <c r="I142" s="128">
        <v>2.87609E-3</v>
      </c>
      <c r="J142" s="128">
        <v>0.18864105</v>
      </c>
      <c r="K142" s="128">
        <v>3.7880304499999999</v>
      </c>
      <c r="L142" s="128">
        <v>331.12213584</v>
      </c>
      <c r="M142" s="128">
        <v>276.47276644999999</v>
      </c>
      <c r="N142" s="128">
        <v>0</v>
      </c>
      <c r="O142" s="128">
        <v>6.7222101199999997</v>
      </c>
      <c r="P142" s="128">
        <v>269.75055632999999</v>
      </c>
      <c r="Q142" s="128">
        <v>54.649369389999997</v>
      </c>
      <c r="R142" s="128">
        <v>0</v>
      </c>
      <c r="S142" s="128">
        <v>0.98980475999999995</v>
      </c>
      <c r="T142" s="128">
        <v>53.659564629999998</v>
      </c>
      <c r="U142" s="128">
        <v>210.24831286</v>
      </c>
      <c r="V142" s="128">
        <v>384.76414438</v>
      </c>
      <c r="W142" s="128"/>
      <c r="X142" s="128"/>
      <c r="Y142" s="128"/>
      <c r="Z142" s="128"/>
      <c r="AA142" s="128"/>
      <c r="AB142" s="128"/>
    </row>
    <row r="143" spans="1:28" hidden="1" outlineLevel="1">
      <c r="A143" s="9">
        <v>44562</v>
      </c>
      <c r="B143" s="128">
        <v>3000.3576800699998</v>
      </c>
      <c r="C143" s="128">
        <v>2431.0050262499999</v>
      </c>
      <c r="D143" s="128">
        <v>2426.8156973800001</v>
      </c>
      <c r="E143" s="128">
        <v>1411.2894191800001</v>
      </c>
      <c r="F143" s="128">
        <v>815.66474392999999</v>
      </c>
      <c r="G143" s="128">
        <v>199.86153426999999</v>
      </c>
      <c r="H143" s="128">
        <v>4.1893288699999998</v>
      </c>
      <c r="I143" s="128">
        <v>2.5954200000000002E-3</v>
      </c>
      <c r="J143" s="128">
        <v>0.19905365</v>
      </c>
      <c r="K143" s="128">
        <v>3.9876798</v>
      </c>
      <c r="L143" s="128">
        <v>347.07548627</v>
      </c>
      <c r="M143" s="128">
        <v>292.06497869999998</v>
      </c>
      <c r="N143" s="128">
        <v>0</v>
      </c>
      <c r="O143" s="128">
        <v>6.7949261200000004</v>
      </c>
      <c r="P143" s="128">
        <v>285.27005258000003</v>
      </c>
      <c r="Q143" s="128">
        <v>55.010507570000001</v>
      </c>
      <c r="R143" s="128">
        <v>0</v>
      </c>
      <c r="S143" s="128">
        <v>1.04443994</v>
      </c>
      <c r="T143" s="128">
        <v>53.966067629999998</v>
      </c>
      <c r="U143" s="128">
        <v>222.27716755</v>
      </c>
      <c r="V143" s="128">
        <v>408.47963699000002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9">
        <v>44593</v>
      </c>
      <c r="B144" s="128">
        <v>3110.1493939000002</v>
      </c>
      <c r="C144" s="128">
        <v>2517.0157149199999</v>
      </c>
      <c r="D144" s="128">
        <v>2514.9768332600001</v>
      </c>
      <c r="E144" s="128">
        <v>1474.59499136</v>
      </c>
      <c r="F144" s="128">
        <v>832.49924407000003</v>
      </c>
      <c r="G144" s="128">
        <v>207.88259783000001</v>
      </c>
      <c r="H144" s="128">
        <v>2.0388816599999999</v>
      </c>
      <c r="I144" s="128">
        <v>3.03339E-3</v>
      </c>
      <c r="J144" s="128">
        <v>0.20209611999999999</v>
      </c>
      <c r="K144" s="128">
        <v>1.83375215</v>
      </c>
      <c r="L144" s="128">
        <v>359.17425788999998</v>
      </c>
      <c r="M144" s="128">
        <v>303.13074735999999</v>
      </c>
      <c r="N144" s="128">
        <v>0</v>
      </c>
      <c r="O144" s="128">
        <v>8.6142806499999995</v>
      </c>
      <c r="P144" s="128">
        <v>294.51646670999997</v>
      </c>
      <c r="Q144" s="128">
        <v>56.043510529999999</v>
      </c>
      <c r="R144" s="128">
        <v>0</v>
      </c>
      <c r="S144" s="128">
        <v>1.0615304299999999</v>
      </c>
      <c r="T144" s="128">
        <v>54.981980100000001</v>
      </c>
      <c r="U144" s="128">
        <v>233.95942109000001</v>
      </c>
      <c r="V144" s="128">
        <v>426.04269835000002</v>
      </c>
      <c r="W144" s="128"/>
      <c r="X144" s="128"/>
      <c r="Y144" s="128"/>
      <c r="Z144" s="128"/>
      <c r="AA144" s="128"/>
      <c r="AB144" s="128"/>
    </row>
    <row r="145" spans="1:28" hidden="1" outlineLevel="1">
      <c r="A145" s="9">
        <v>44621</v>
      </c>
      <c r="B145" s="128">
        <v>3043.1261093799999</v>
      </c>
      <c r="C145" s="128">
        <v>2453.2129035299999</v>
      </c>
      <c r="D145" s="128">
        <v>2451.1663578399998</v>
      </c>
      <c r="E145" s="128">
        <v>1416.0435245900001</v>
      </c>
      <c r="F145" s="128">
        <v>825.00022859000001</v>
      </c>
      <c r="G145" s="128">
        <v>210.12260466000001</v>
      </c>
      <c r="H145" s="128">
        <v>2.0465456899999999</v>
      </c>
      <c r="I145" s="128">
        <v>9.7824999999999995E-3</v>
      </c>
      <c r="J145" s="128">
        <v>0.2020961</v>
      </c>
      <c r="K145" s="128">
        <v>1.8346670899999999</v>
      </c>
      <c r="L145" s="128">
        <v>358.00995372</v>
      </c>
      <c r="M145" s="128">
        <v>301.88148092</v>
      </c>
      <c r="N145" s="128">
        <v>0</v>
      </c>
      <c r="O145" s="128">
        <v>8.5903039999999997</v>
      </c>
      <c r="P145" s="128">
        <v>293.29117692</v>
      </c>
      <c r="Q145" s="128">
        <v>56.128472799999997</v>
      </c>
      <c r="R145" s="128">
        <v>0</v>
      </c>
      <c r="S145" s="128">
        <v>1.0615304299999999</v>
      </c>
      <c r="T145" s="128">
        <v>55.06694237</v>
      </c>
      <c r="U145" s="128">
        <v>231.90325213</v>
      </c>
      <c r="V145" s="128">
        <v>424.95924828</v>
      </c>
      <c r="W145" s="128"/>
      <c r="X145" s="128"/>
      <c r="Y145" s="128"/>
      <c r="Z145" s="128"/>
      <c r="AA145" s="128"/>
      <c r="AB145" s="128"/>
    </row>
    <row r="146" spans="1:28" hidden="1" outlineLevel="1">
      <c r="A146" s="9">
        <v>44652</v>
      </c>
      <c r="B146" s="128">
        <v>2991.6748735900001</v>
      </c>
      <c r="C146" s="128">
        <v>2406.94663829</v>
      </c>
      <c r="D146" s="128">
        <v>2404.8928322299998</v>
      </c>
      <c r="E146" s="128">
        <v>1400.2830697899999</v>
      </c>
      <c r="F146" s="128">
        <v>797.45268898999996</v>
      </c>
      <c r="G146" s="128">
        <v>207.15707345000001</v>
      </c>
      <c r="H146" s="128">
        <v>2.0538060599999999</v>
      </c>
      <c r="I146" s="128">
        <v>1.6143859999999999E-2</v>
      </c>
      <c r="J146" s="128">
        <v>0.20209609000000001</v>
      </c>
      <c r="K146" s="128">
        <v>1.83556611</v>
      </c>
      <c r="L146" s="128">
        <v>356.49409028000002</v>
      </c>
      <c r="M146" s="128">
        <v>300.46951055</v>
      </c>
      <c r="N146" s="128">
        <v>0</v>
      </c>
      <c r="O146" s="128">
        <v>8.4474718400000004</v>
      </c>
      <c r="P146" s="128">
        <v>292.02203871</v>
      </c>
      <c r="Q146" s="128">
        <v>56.024579729999999</v>
      </c>
      <c r="R146" s="128">
        <v>0</v>
      </c>
      <c r="S146" s="128">
        <v>1.0615304299999999</v>
      </c>
      <c r="T146" s="128">
        <v>54.963049300000002</v>
      </c>
      <c r="U146" s="128">
        <v>228.23414502</v>
      </c>
      <c r="V146" s="128">
        <v>419.36537300999998</v>
      </c>
      <c r="W146" s="128"/>
      <c r="X146" s="128"/>
      <c r="Y146" s="128"/>
      <c r="Z146" s="128"/>
      <c r="AA146" s="128"/>
      <c r="AB146" s="128"/>
    </row>
    <row r="147" spans="1:28" hidden="1" outlineLevel="1">
      <c r="A147" s="9">
        <v>44682</v>
      </c>
      <c r="B147" s="128">
        <v>2906.0541508699998</v>
      </c>
      <c r="C147" s="128">
        <v>2342.0952628499999</v>
      </c>
      <c r="D147" s="128">
        <v>2340.0573847700002</v>
      </c>
      <c r="E147" s="128">
        <v>1351.8301501399999</v>
      </c>
      <c r="F147" s="128">
        <v>789.47612477999996</v>
      </c>
      <c r="G147" s="128">
        <v>198.75110985000001</v>
      </c>
      <c r="H147" s="128">
        <v>2.03787808</v>
      </c>
      <c r="I147" s="128">
        <v>2.4747359999999999E-2</v>
      </c>
      <c r="J147" s="128">
        <v>0.20209609000000001</v>
      </c>
      <c r="K147" s="128">
        <v>1.81103463</v>
      </c>
      <c r="L147" s="128">
        <v>350.20404968999998</v>
      </c>
      <c r="M147" s="128">
        <v>293.97266037999998</v>
      </c>
      <c r="N147" s="128">
        <v>0</v>
      </c>
      <c r="O147" s="128">
        <v>8.1745614900000003</v>
      </c>
      <c r="P147" s="128">
        <v>285.79809889000001</v>
      </c>
      <c r="Q147" s="128">
        <v>56.231389309999997</v>
      </c>
      <c r="R147" s="128">
        <v>0</v>
      </c>
      <c r="S147" s="128">
        <v>1.0615304299999999</v>
      </c>
      <c r="T147" s="128">
        <v>55.16985888</v>
      </c>
      <c r="U147" s="128">
        <v>213.75483833000001</v>
      </c>
      <c r="V147" s="128">
        <v>349.76848643</v>
      </c>
      <c r="W147" s="128"/>
      <c r="X147" s="128"/>
      <c r="Y147" s="128"/>
      <c r="Z147" s="128"/>
      <c r="AA147" s="128"/>
      <c r="AB147" s="128"/>
    </row>
    <row r="148" spans="1:28" hidden="1" outlineLevel="1">
      <c r="A148" s="9">
        <v>44713</v>
      </c>
      <c r="B148" s="128">
        <v>2819.9254770699999</v>
      </c>
      <c r="C148" s="128">
        <v>2443.9807621300001</v>
      </c>
      <c r="D148" s="128">
        <v>2441.1801504</v>
      </c>
      <c r="E148" s="128">
        <v>1249.4333542300001</v>
      </c>
      <c r="F148" s="128">
        <v>794.08698040000002</v>
      </c>
      <c r="G148" s="128">
        <v>397.65981577000002</v>
      </c>
      <c r="H148" s="128">
        <v>2.80061173</v>
      </c>
      <c r="I148" s="128">
        <v>2.9070410000000001E-2</v>
      </c>
      <c r="J148" s="128">
        <v>0.20199748000000001</v>
      </c>
      <c r="K148" s="128">
        <v>2.5695438400000001</v>
      </c>
      <c r="L148" s="128">
        <v>168.23774087000001</v>
      </c>
      <c r="M148" s="128">
        <v>118.35491694</v>
      </c>
      <c r="N148" s="128">
        <v>0</v>
      </c>
      <c r="O148" s="128">
        <v>5.9349781699999999</v>
      </c>
      <c r="P148" s="128">
        <v>112.41993877</v>
      </c>
      <c r="Q148" s="128">
        <v>49.882823930000001</v>
      </c>
      <c r="R148" s="128">
        <v>0</v>
      </c>
      <c r="S148" s="128">
        <v>1.0615304299999999</v>
      </c>
      <c r="T148" s="128">
        <v>48.821293500000003</v>
      </c>
      <c r="U148" s="128">
        <v>207.70697407</v>
      </c>
      <c r="V148" s="128">
        <v>328.64483329000001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9">
        <v>44743</v>
      </c>
      <c r="B149" s="128">
        <v>2762.4843942299999</v>
      </c>
      <c r="C149" s="128">
        <v>2219.9747793000001</v>
      </c>
      <c r="D149" s="128">
        <v>2218.0964926000001</v>
      </c>
      <c r="E149" s="128">
        <v>1267.8078295600001</v>
      </c>
      <c r="F149" s="128">
        <v>755.49625745000003</v>
      </c>
      <c r="G149" s="128">
        <v>194.79240558999999</v>
      </c>
      <c r="H149" s="128">
        <v>1.8782867000000001</v>
      </c>
      <c r="I149" s="128">
        <v>3.092025E-2</v>
      </c>
      <c r="J149" s="128">
        <v>0.25295092000000002</v>
      </c>
      <c r="K149" s="128">
        <v>1.59441553</v>
      </c>
      <c r="L149" s="128">
        <v>343.78683694</v>
      </c>
      <c r="M149" s="128">
        <v>282.15286271999997</v>
      </c>
      <c r="N149" s="128">
        <v>0</v>
      </c>
      <c r="O149" s="128">
        <v>5.6726057599999997</v>
      </c>
      <c r="P149" s="128">
        <v>276.48025696000002</v>
      </c>
      <c r="Q149" s="128">
        <v>61.633974219999999</v>
      </c>
      <c r="R149" s="128">
        <v>0</v>
      </c>
      <c r="S149" s="128">
        <v>1.32691213</v>
      </c>
      <c r="T149" s="128">
        <v>60.307062090000002</v>
      </c>
      <c r="U149" s="128">
        <v>198.72277799</v>
      </c>
      <c r="V149" s="128">
        <v>334.15047267</v>
      </c>
      <c r="W149" s="128"/>
      <c r="X149" s="128"/>
      <c r="Y149" s="128"/>
      <c r="Z149" s="128"/>
      <c r="AA149" s="128"/>
      <c r="AB149" s="128"/>
    </row>
    <row r="150" spans="1:28" hidden="1" outlineLevel="1">
      <c r="A150" s="9">
        <v>44774</v>
      </c>
      <c r="B150" s="128">
        <v>2739.1520766899998</v>
      </c>
      <c r="C150" s="128">
        <v>2212.80772136</v>
      </c>
      <c r="D150" s="128">
        <v>2210.9118664399998</v>
      </c>
      <c r="E150" s="128">
        <v>1288.0533422799999</v>
      </c>
      <c r="F150" s="128">
        <v>736.76672241000006</v>
      </c>
      <c r="G150" s="128">
        <v>186.09180175</v>
      </c>
      <c r="H150" s="128">
        <v>1.8958549200000001</v>
      </c>
      <c r="I150" s="128">
        <v>4.775509E-2</v>
      </c>
      <c r="J150" s="128">
        <v>0.25348451999999999</v>
      </c>
      <c r="K150" s="128">
        <v>1.59461531</v>
      </c>
      <c r="L150" s="128">
        <v>337.98792768999999</v>
      </c>
      <c r="M150" s="128">
        <v>276.34246617000002</v>
      </c>
      <c r="N150" s="128">
        <v>0</v>
      </c>
      <c r="O150" s="128">
        <v>5.4392700200000004</v>
      </c>
      <c r="P150" s="128">
        <v>270.90319614999999</v>
      </c>
      <c r="Q150" s="128">
        <v>61.645461519999998</v>
      </c>
      <c r="R150" s="128">
        <v>0</v>
      </c>
      <c r="S150" s="128">
        <v>1.32691213</v>
      </c>
      <c r="T150" s="128">
        <v>60.318549390000001</v>
      </c>
      <c r="U150" s="128">
        <v>188.35642763999999</v>
      </c>
      <c r="V150" s="128">
        <v>328.41742615999999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9">
        <v>44805</v>
      </c>
      <c r="B151" s="128">
        <v>2705.1845299900001</v>
      </c>
      <c r="C151" s="128">
        <v>2190.0958281799999</v>
      </c>
      <c r="D151" s="128">
        <v>2188.1357483199999</v>
      </c>
      <c r="E151" s="128">
        <v>1294.83431475</v>
      </c>
      <c r="F151" s="128">
        <v>709.99606899000003</v>
      </c>
      <c r="G151" s="128">
        <v>183.30536458</v>
      </c>
      <c r="H151" s="128">
        <v>1.96007986</v>
      </c>
      <c r="I151" s="128">
        <v>9.2361079999999998E-2</v>
      </c>
      <c r="J151" s="128">
        <v>0.27291758999999999</v>
      </c>
      <c r="K151" s="128">
        <v>1.5948011900000001</v>
      </c>
      <c r="L151" s="128">
        <v>334.41128853999999</v>
      </c>
      <c r="M151" s="128">
        <v>272.84748479000001</v>
      </c>
      <c r="N151" s="128">
        <v>0</v>
      </c>
      <c r="O151" s="128">
        <v>5.2605276600000002</v>
      </c>
      <c r="P151" s="128">
        <v>267.58695712999997</v>
      </c>
      <c r="Q151" s="128">
        <v>61.563803749999998</v>
      </c>
      <c r="R151" s="128">
        <v>0</v>
      </c>
      <c r="S151" s="128">
        <v>1.32691213</v>
      </c>
      <c r="T151" s="128">
        <v>60.236891620000002</v>
      </c>
      <c r="U151" s="128">
        <v>180.67741326999999</v>
      </c>
      <c r="V151" s="128">
        <v>321.77951410999998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9">
        <v>44835</v>
      </c>
      <c r="B152" s="128">
        <v>2668.3455564999999</v>
      </c>
      <c r="C152" s="128">
        <v>2162.80223114</v>
      </c>
      <c r="D152" s="128">
        <v>2160.91293378</v>
      </c>
      <c r="E152" s="128">
        <v>1289.2976451</v>
      </c>
      <c r="F152" s="128">
        <v>690.24331253000003</v>
      </c>
      <c r="G152" s="128">
        <v>181.37197614999999</v>
      </c>
      <c r="H152" s="128">
        <v>1.88929736</v>
      </c>
      <c r="I152" s="128">
        <v>1.9824430000000001E-2</v>
      </c>
      <c r="J152" s="128">
        <v>0.27446319000000002</v>
      </c>
      <c r="K152" s="128">
        <v>1.5950097400000001</v>
      </c>
      <c r="L152" s="128">
        <v>334.40071427999999</v>
      </c>
      <c r="M152" s="128">
        <v>272.98751450999998</v>
      </c>
      <c r="N152" s="128">
        <v>0</v>
      </c>
      <c r="O152" s="128">
        <v>5.1176592899999997</v>
      </c>
      <c r="P152" s="128">
        <v>267.86985521999998</v>
      </c>
      <c r="Q152" s="128">
        <v>61.413199769999999</v>
      </c>
      <c r="R152" s="128">
        <v>0</v>
      </c>
      <c r="S152" s="128">
        <v>1.32691213</v>
      </c>
      <c r="T152" s="128">
        <v>60.086287640000002</v>
      </c>
      <c r="U152" s="128">
        <v>171.14261107999999</v>
      </c>
      <c r="V152" s="128">
        <v>323.25128640999998</v>
      </c>
      <c r="W152" s="128"/>
      <c r="X152" s="128"/>
      <c r="Y152" s="128"/>
      <c r="Z152" s="128"/>
      <c r="AA152" s="128"/>
      <c r="AB152" s="128"/>
    </row>
    <row r="153" spans="1:28" hidden="1" outlineLevel="1">
      <c r="A153" s="9">
        <v>44866</v>
      </c>
      <c r="B153" s="128">
        <v>2647.9166518500001</v>
      </c>
      <c r="C153" s="128">
        <v>2133.5227139100002</v>
      </c>
      <c r="D153" s="128">
        <v>2131.5381553000002</v>
      </c>
      <c r="E153" s="128">
        <v>1290.5039317799999</v>
      </c>
      <c r="F153" s="128">
        <v>664.26225763000002</v>
      </c>
      <c r="G153" s="128">
        <v>176.77196588999999</v>
      </c>
      <c r="H153" s="128">
        <v>1.9845586099999999</v>
      </c>
      <c r="I153" s="128">
        <v>0.11316822</v>
      </c>
      <c r="J153" s="128">
        <v>0.27617535999999998</v>
      </c>
      <c r="K153" s="128">
        <v>1.5952150300000001</v>
      </c>
      <c r="L153" s="128">
        <v>343.08522426000002</v>
      </c>
      <c r="M153" s="128">
        <v>282.86395454000001</v>
      </c>
      <c r="N153" s="128">
        <v>0</v>
      </c>
      <c r="O153" s="128">
        <v>4.9318713000000001</v>
      </c>
      <c r="P153" s="128">
        <v>277.93208324</v>
      </c>
      <c r="Q153" s="128">
        <v>60.221269720000002</v>
      </c>
      <c r="R153" s="128">
        <v>0</v>
      </c>
      <c r="S153" s="128">
        <v>1.32691213</v>
      </c>
      <c r="T153" s="128">
        <v>58.894357589999998</v>
      </c>
      <c r="U153" s="128">
        <v>171.30871368000001</v>
      </c>
      <c r="V153" s="128">
        <v>336.08852633999999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9">
        <v>44896</v>
      </c>
      <c r="B154" s="128">
        <v>2521.6202871400001</v>
      </c>
      <c r="C154" s="128">
        <v>2030.99706747</v>
      </c>
      <c r="D154" s="128">
        <v>2030.6539002</v>
      </c>
      <c r="E154" s="128">
        <v>1243.05732758</v>
      </c>
      <c r="F154" s="128">
        <v>617.19163915000001</v>
      </c>
      <c r="G154" s="128">
        <v>170.40493347</v>
      </c>
      <c r="H154" s="128">
        <v>0.34316727000000002</v>
      </c>
      <c r="I154" s="128">
        <v>6.5040999999999996E-3</v>
      </c>
      <c r="J154" s="128">
        <v>0.27787866</v>
      </c>
      <c r="K154" s="128">
        <v>5.8784509999999998E-2</v>
      </c>
      <c r="L154" s="128">
        <v>318.37279483999998</v>
      </c>
      <c r="M154" s="128">
        <v>300.85804836</v>
      </c>
      <c r="N154" s="128">
        <v>0</v>
      </c>
      <c r="O154" s="128">
        <v>4.4233045100000004</v>
      </c>
      <c r="P154" s="128">
        <v>296.43474385000002</v>
      </c>
      <c r="Q154" s="128">
        <v>17.514746479999999</v>
      </c>
      <c r="R154" s="128">
        <v>0</v>
      </c>
      <c r="S154" s="128">
        <v>0</v>
      </c>
      <c r="T154" s="128">
        <v>17.514746479999999</v>
      </c>
      <c r="U154" s="128">
        <v>172.25042482999999</v>
      </c>
      <c r="V154" s="128">
        <v>344.35553384999997</v>
      </c>
      <c r="W154" s="128"/>
      <c r="X154" s="128"/>
      <c r="Y154" s="128"/>
      <c r="Z154" s="128"/>
      <c r="AA154" s="128"/>
      <c r="AB154" s="128"/>
    </row>
    <row r="155" spans="1:28" hidden="1" outlineLevel="1">
      <c r="A155" s="9">
        <v>44927</v>
      </c>
      <c r="B155" s="128">
        <v>2567.2151134800001</v>
      </c>
      <c r="C155" s="128">
        <v>2048.03502407</v>
      </c>
      <c r="D155" s="128">
        <v>2047.68889111</v>
      </c>
      <c r="E155" s="128">
        <v>1282.16645322</v>
      </c>
      <c r="F155" s="128">
        <v>599.81044541999995</v>
      </c>
      <c r="G155" s="128">
        <v>165.71199247000001</v>
      </c>
      <c r="H155" s="128">
        <v>0.34613295999999999</v>
      </c>
      <c r="I155" s="128">
        <v>7.4525399999999997E-3</v>
      </c>
      <c r="J155" s="128">
        <v>0.27968880000000002</v>
      </c>
      <c r="K155" s="128">
        <v>5.8991620000000002E-2</v>
      </c>
      <c r="L155" s="128">
        <v>342.62981272000002</v>
      </c>
      <c r="M155" s="128">
        <v>325.12581075000003</v>
      </c>
      <c r="N155" s="128">
        <v>0</v>
      </c>
      <c r="O155" s="128">
        <v>4.2744972700000003</v>
      </c>
      <c r="P155" s="128">
        <v>320.85131347999999</v>
      </c>
      <c r="Q155" s="128">
        <v>17.504001970000001</v>
      </c>
      <c r="R155" s="128">
        <v>0</v>
      </c>
      <c r="S155" s="128">
        <v>0</v>
      </c>
      <c r="T155" s="128">
        <v>17.504001970000001</v>
      </c>
      <c r="U155" s="128">
        <v>176.55027669</v>
      </c>
      <c r="V155" s="128">
        <v>372.41813493000001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9">
        <v>44958</v>
      </c>
      <c r="B156" s="128">
        <v>2545.7083609000001</v>
      </c>
      <c r="C156" s="128">
        <v>2028.29361851</v>
      </c>
      <c r="D156" s="128">
        <v>2027.9477807799999</v>
      </c>
      <c r="E156" s="128">
        <v>1280.67870023</v>
      </c>
      <c r="F156" s="128">
        <v>586.23846341000001</v>
      </c>
      <c r="G156" s="128">
        <v>161.03061714</v>
      </c>
      <c r="H156" s="128">
        <v>0.34583773000000001</v>
      </c>
      <c r="I156" s="128">
        <v>6.7188100000000004E-3</v>
      </c>
      <c r="J156" s="128">
        <v>0.27995419999999999</v>
      </c>
      <c r="K156" s="128">
        <v>5.9164719999999997E-2</v>
      </c>
      <c r="L156" s="128">
        <v>341.60540197</v>
      </c>
      <c r="M156" s="128">
        <v>324.41814117000001</v>
      </c>
      <c r="N156" s="128">
        <v>0</v>
      </c>
      <c r="O156" s="128">
        <v>4.0733497200000004</v>
      </c>
      <c r="P156" s="128">
        <v>320.34479145</v>
      </c>
      <c r="Q156" s="128">
        <v>17.187260800000001</v>
      </c>
      <c r="R156" s="128">
        <v>0</v>
      </c>
      <c r="S156" s="128">
        <v>0</v>
      </c>
      <c r="T156" s="128">
        <v>17.187260800000001</v>
      </c>
      <c r="U156" s="128">
        <v>175.80934042000001</v>
      </c>
      <c r="V156" s="128">
        <v>371.92530363999998</v>
      </c>
      <c r="W156" s="128"/>
      <c r="X156" s="128"/>
      <c r="Y156" s="128"/>
      <c r="Z156" s="128"/>
      <c r="AA156" s="128"/>
      <c r="AB156" s="128"/>
    </row>
    <row r="157" spans="1:28" hidden="1" outlineLevel="1">
      <c r="A157" s="9">
        <v>44986</v>
      </c>
      <c r="B157" s="128">
        <v>2585.76030115</v>
      </c>
      <c r="C157" s="128">
        <v>2076.4584568700002</v>
      </c>
      <c r="D157" s="128">
        <v>2076.0625447799998</v>
      </c>
      <c r="E157" s="128">
        <v>1335.4251008900001</v>
      </c>
      <c r="F157" s="128">
        <v>581.24779911999997</v>
      </c>
      <c r="G157" s="128">
        <v>159.38964476999999</v>
      </c>
      <c r="H157" s="128">
        <v>0.39591208999999999</v>
      </c>
      <c r="I157" s="128">
        <v>5.4681630000000002E-2</v>
      </c>
      <c r="J157" s="128">
        <v>0.28185611999999999</v>
      </c>
      <c r="K157" s="128">
        <v>5.9374339999999998E-2</v>
      </c>
      <c r="L157" s="128">
        <v>336.73487065</v>
      </c>
      <c r="M157" s="128">
        <v>319.38045982</v>
      </c>
      <c r="N157" s="128">
        <v>0</v>
      </c>
      <c r="O157" s="128">
        <v>3.8801151599999999</v>
      </c>
      <c r="P157" s="128">
        <v>315.50034466</v>
      </c>
      <c r="Q157" s="128">
        <v>17.354410829999999</v>
      </c>
      <c r="R157" s="128">
        <v>0</v>
      </c>
      <c r="S157" s="128">
        <v>0</v>
      </c>
      <c r="T157" s="128">
        <v>17.354410829999999</v>
      </c>
      <c r="U157" s="128">
        <v>172.56697363000001</v>
      </c>
      <c r="V157" s="128">
        <v>368.71854614</v>
      </c>
      <c r="W157" s="128"/>
      <c r="X157" s="128"/>
      <c r="Y157" s="128"/>
      <c r="Z157" s="128"/>
      <c r="AA157" s="128"/>
      <c r="AB157" s="128"/>
    </row>
    <row r="158" spans="1:28" hidden="1" outlineLevel="1">
      <c r="A158" s="9">
        <v>45017</v>
      </c>
      <c r="B158" s="128">
        <v>2595.5777165099998</v>
      </c>
      <c r="C158" s="128">
        <v>2091.9865335</v>
      </c>
      <c r="D158" s="128">
        <v>2091.63968123</v>
      </c>
      <c r="E158" s="128">
        <v>1361.1605316600001</v>
      </c>
      <c r="F158" s="128">
        <v>573.96146599999997</v>
      </c>
      <c r="G158" s="128">
        <v>156.51768357</v>
      </c>
      <c r="H158" s="128">
        <v>0.34685227000000002</v>
      </c>
      <c r="I158" s="128">
        <v>8.8117400000000002E-3</v>
      </c>
      <c r="J158" s="128">
        <v>0.27846588999999999</v>
      </c>
      <c r="K158" s="128">
        <v>5.9574639999999998E-2</v>
      </c>
      <c r="L158" s="128">
        <v>332.61264156999999</v>
      </c>
      <c r="M158" s="128">
        <v>315.03839625000001</v>
      </c>
      <c r="N158" s="128">
        <v>0</v>
      </c>
      <c r="O158" s="128">
        <v>3.7420389100000002</v>
      </c>
      <c r="P158" s="128">
        <v>311.29635733999999</v>
      </c>
      <c r="Q158" s="128">
        <v>17.574245319999999</v>
      </c>
      <c r="R158" s="128">
        <v>0</v>
      </c>
      <c r="S158" s="128">
        <v>0</v>
      </c>
      <c r="T158" s="128">
        <v>17.574245319999999</v>
      </c>
      <c r="U158" s="128">
        <v>170.97854143999999</v>
      </c>
      <c r="V158" s="128">
        <v>375.67075846</v>
      </c>
      <c r="W158" s="128"/>
      <c r="X158" s="128"/>
      <c r="Y158" s="128"/>
      <c r="Z158" s="128"/>
      <c r="AA158" s="128"/>
      <c r="AB158" s="128"/>
    </row>
    <row r="159" spans="1:28" hidden="1" outlineLevel="1">
      <c r="A159" s="9">
        <v>45047</v>
      </c>
      <c r="B159" s="128">
        <v>2652.1929694099999</v>
      </c>
      <c r="C159" s="128">
        <v>2151.5541826100002</v>
      </c>
      <c r="D159" s="128">
        <v>2151.1960532600001</v>
      </c>
      <c r="E159" s="128">
        <v>1420.3187224200001</v>
      </c>
      <c r="F159" s="128">
        <v>576.08087425999997</v>
      </c>
      <c r="G159" s="128">
        <v>154.79645658000001</v>
      </c>
      <c r="H159" s="128">
        <v>0.35812935000000001</v>
      </c>
      <c r="I159" s="128">
        <v>2.0013840000000001E-2</v>
      </c>
      <c r="J159" s="128">
        <v>0.27834584000000001</v>
      </c>
      <c r="K159" s="128">
        <v>5.9769669999999997E-2</v>
      </c>
      <c r="L159" s="128">
        <v>338.94286091999999</v>
      </c>
      <c r="M159" s="128">
        <v>321.50892628999998</v>
      </c>
      <c r="N159" s="128">
        <v>0</v>
      </c>
      <c r="O159" s="128">
        <v>3.6393637600000002</v>
      </c>
      <c r="P159" s="128">
        <v>317.86956253</v>
      </c>
      <c r="Q159" s="128">
        <v>17.43393463</v>
      </c>
      <c r="R159" s="128">
        <v>0</v>
      </c>
      <c r="S159" s="128">
        <v>0</v>
      </c>
      <c r="T159" s="128">
        <v>17.43393463</v>
      </c>
      <c r="U159" s="128">
        <v>161.69592588</v>
      </c>
      <c r="V159" s="128">
        <v>379.16789460000001</v>
      </c>
      <c r="W159" s="128"/>
      <c r="X159" s="128"/>
      <c r="Y159" s="128"/>
      <c r="Z159" s="128"/>
      <c r="AA159" s="128"/>
      <c r="AB159" s="128"/>
    </row>
    <row r="160" spans="1:28" hidden="1" outlineLevel="1">
      <c r="A160" s="9">
        <v>45078</v>
      </c>
      <c r="B160" s="128">
        <v>2686.7353064499998</v>
      </c>
      <c r="C160" s="128">
        <v>2152.1290710399999</v>
      </c>
      <c r="D160" s="128">
        <v>2151.7681664900001</v>
      </c>
      <c r="E160" s="128">
        <v>1426.1072388699999</v>
      </c>
      <c r="F160" s="128">
        <v>572.21368022000001</v>
      </c>
      <c r="G160" s="128">
        <v>153.44724740000001</v>
      </c>
      <c r="H160" s="128">
        <v>0.36090454999999999</v>
      </c>
      <c r="I160" s="128">
        <v>2.129727E-2</v>
      </c>
      <c r="J160" s="128">
        <v>0.27963648000000002</v>
      </c>
      <c r="K160" s="128">
        <v>5.9970799999999998E-2</v>
      </c>
      <c r="L160" s="128">
        <v>355.25992136000002</v>
      </c>
      <c r="M160" s="128">
        <v>337.85841373</v>
      </c>
      <c r="N160" s="128">
        <v>0</v>
      </c>
      <c r="O160" s="128">
        <v>3.9366240000000001</v>
      </c>
      <c r="P160" s="128">
        <v>333.92178973</v>
      </c>
      <c r="Q160" s="128">
        <v>17.401507630000001</v>
      </c>
      <c r="R160" s="128">
        <v>0</v>
      </c>
      <c r="S160" s="128">
        <v>0</v>
      </c>
      <c r="T160" s="128">
        <v>17.401507630000001</v>
      </c>
      <c r="U160" s="128">
        <v>179.34631404999999</v>
      </c>
      <c r="V160" s="128">
        <v>400.30251870000001</v>
      </c>
      <c r="W160" s="128"/>
      <c r="X160" s="128"/>
      <c r="Y160" s="128"/>
      <c r="Z160" s="128"/>
      <c r="AA160" s="128"/>
      <c r="AB160" s="128"/>
    </row>
    <row r="161" spans="1:28" hidden="1" outlineLevel="1">
      <c r="A161" s="9">
        <v>45108</v>
      </c>
      <c r="B161" s="128">
        <v>2778.9484973200001</v>
      </c>
      <c r="C161" s="128">
        <v>2193.2639249399999</v>
      </c>
      <c r="D161" s="128">
        <v>2192.89543675</v>
      </c>
      <c r="E161" s="128">
        <v>1463.7694210499999</v>
      </c>
      <c r="F161" s="128">
        <v>578.30746941999996</v>
      </c>
      <c r="G161" s="128">
        <v>150.81854627999999</v>
      </c>
      <c r="H161" s="128">
        <v>0.36848818999999999</v>
      </c>
      <c r="I161" s="128">
        <v>2.706281E-2</v>
      </c>
      <c r="J161" s="128">
        <v>0.28125095</v>
      </c>
      <c r="K161" s="128">
        <v>6.0174430000000001E-2</v>
      </c>
      <c r="L161" s="128">
        <v>391.12550128999999</v>
      </c>
      <c r="M161" s="128">
        <v>373.62123328000001</v>
      </c>
      <c r="N161" s="128">
        <v>0</v>
      </c>
      <c r="O161" s="128">
        <v>3.8407568599999999</v>
      </c>
      <c r="P161" s="128">
        <v>369.78047642000001</v>
      </c>
      <c r="Q161" s="128">
        <v>17.504268010000001</v>
      </c>
      <c r="R161" s="128">
        <v>0</v>
      </c>
      <c r="S161" s="128">
        <v>0</v>
      </c>
      <c r="T161" s="128">
        <v>17.504268010000001</v>
      </c>
      <c r="U161" s="128">
        <v>194.55907109</v>
      </c>
      <c r="V161" s="128">
        <v>435.14725682</v>
      </c>
      <c r="W161" s="128"/>
      <c r="X161" s="128"/>
      <c r="Y161" s="128"/>
      <c r="Z161" s="128"/>
      <c r="AA161" s="128"/>
      <c r="AB161" s="128"/>
    </row>
    <row r="162" spans="1:28" hidden="1" outlineLevel="1">
      <c r="A162" s="9">
        <v>45139</v>
      </c>
      <c r="B162" s="128">
        <v>2927.2309648599999</v>
      </c>
      <c r="C162" s="128">
        <v>2273.69871341</v>
      </c>
      <c r="D162" s="128">
        <v>2273.3356822000001</v>
      </c>
      <c r="E162" s="128">
        <v>1529.85443743</v>
      </c>
      <c r="F162" s="128">
        <v>592.76518580000004</v>
      </c>
      <c r="G162" s="128">
        <v>150.71605897000001</v>
      </c>
      <c r="H162" s="128">
        <v>0.36303120999999999</v>
      </c>
      <c r="I162" s="128">
        <v>6.0943200000000003E-3</v>
      </c>
      <c r="J162" s="128">
        <v>0.29656566000000001</v>
      </c>
      <c r="K162" s="128">
        <v>6.0371229999999998E-2</v>
      </c>
      <c r="L162" s="128">
        <v>441.08591739000002</v>
      </c>
      <c r="M162" s="128">
        <v>423.97332209000001</v>
      </c>
      <c r="N162" s="128">
        <v>0</v>
      </c>
      <c r="O162" s="128">
        <v>3.7183171499999998</v>
      </c>
      <c r="P162" s="128">
        <v>420.25500493999999</v>
      </c>
      <c r="Q162" s="128">
        <v>17.112595299999999</v>
      </c>
      <c r="R162" s="128">
        <v>0</v>
      </c>
      <c r="S162" s="128">
        <v>0</v>
      </c>
      <c r="T162" s="128">
        <v>17.112595299999999</v>
      </c>
      <c r="U162" s="128">
        <v>212.44633406</v>
      </c>
      <c r="V162" s="128">
        <v>484.97622517000002</v>
      </c>
      <c r="W162" s="128"/>
      <c r="X162" s="128"/>
      <c r="Y162" s="128"/>
      <c r="Z162" s="128"/>
      <c r="AA162" s="128"/>
      <c r="AB162" s="128"/>
    </row>
    <row r="163" spans="1:28" hidden="1" outlineLevel="1">
      <c r="A163" s="9">
        <v>45170</v>
      </c>
      <c r="B163" s="128">
        <v>2992.1201245399998</v>
      </c>
      <c r="C163" s="128">
        <v>2293.6336602299998</v>
      </c>
      <c r="D163" s="128">
        <v>2293.2710238700001</v>
      </c>
      <c r="E163" s="128">
        <v>1545.85773617</v>
      </c>
      <c r="F163" s="128">
        <v>529.72023108999997</v>
      </c>
      <c r="G163" s="128">
        <v>217.69305661000001</v>
      </c>
      <c r="H163" s="128">
        <v>0.36263635999999999</v>
      </c>
      <c r="I163" s="128">
        <v>5.9703500000000001E-3</v>
      </c>
      <c r="J163" s="128">
        <v>0.29611111000000001</v>
      </c>
      <c r="K163" s="128">
        <v>6.0554900000000002E-2</v>
      </c>
      <c r="L163" s="128">
        <v>473.61192791000002</v>
      </c>
      <c r="M163" s="128">
        <v>456.97586854999997</v>
      </c>
      <c r="N163" s="128">
        <v>0</v>
      </c>
      <c r="O163" s="128">
        <v>3.5864028499999998</v>
      </c>
      <c r="P163" s="128">
        <v>453.38946570000002</v>
      </c>
      <c r="Q163" s="128">
        <v>16.636059360000001</v>
      </c>
      <c r="R163" s="128">
        <v>0</v>
      </c>
      <c r="S163" s="128">
        <v>0</v>
      </c>
      <c r="T163" s="128">
        <v>16.636059360000001</v>
      </c>
      <c r="U163" s="128">
        <v>224.87453640000001</v>
      </c>
      <c r="V163" s="128">
        <v>518.47645599999998</v>
      </c>
      <c r="W163" s="128"/>
      <c r="X163" s="128"/>
      <c r="Y163" s="128"/>
      <c r="Z163" s="128"/>
      <c r="AA163" s="128"/>
      <c r="AB163" s="128"/>
    </row>
    <row r="164" spans="1:28" hidden="1" outlineLevel="1">
      <c r="A164" s="9">
        <v>45200</v>
      </c>
      <c r="B164" s="128">
        <v>3069.8540163399998</v>
      </c>
      <c r="C164" s="128">
        <v>2335.7536776299999</v>
      </c>
      <c r="D164" s="128">
        <v>2335.3800953599998</v>
      </c>
      <c r="E164" s="128">
        <v>1581.66958514</v>
      </c>
      <c r="F164" s="128">
        <v>534.60629645999995</v>
      </c>
      <c r="G164" s="128">
        <v>219.10421375999999</v>
      </c>
      <c r="H164" s="128">
        <v>0.37358226999999999</v>
      </c>
      <c r="I164" s="128">
        <v>1.8829950000000002E-2</v>
      </c>
      <c r="J164" s="128">
        <v>0.29432839999999999</v>
      </c>
      <c r="K164" s="128">
        <v>6.0423919999999999E-2</v>
      </c>
      <c r="L164" s="128">
        <v>506.51524152000002</v>
      </c>
      <c r="M164" s="128">
        <v>489.84020859999998</v>
      </c>
      <c r="N164" s="128">
        <v>0</v>
      </c>
      <c r="O164" s="128">
        <v>3.5052238500000001</v>
      </c>
      <c r="P164" s="128">
        <v>486.33498474999999</v>
      </c>
      <c r="Q164" s="128">
        <v>16.67503292</v>
      </c>
      <c r="R164" s="128">
        <v>0</v>
      </c>
      <c r="S164" s="128">
        <v>0</v>
      </c>
      <c r="T164" s="128">
        <v>16.67503292</v>
      </c>
      <c r="U164" s="128">
        <v>227.58509719</v>
      </c>
      <c r="V164" s="128">
        <v>563.28280882000001</v>
      </c>
      <c r="W164" s="128"/>
      <c r="X164" s="128"/>
      <c r="Y164" s="128"/>
      <c r="Z164" s="128"/>
      <c r="AA164" s="128"/>
      <c r="AB164" s="128"/>
    </row>
    <row r="165" spans="1:28" hidden="1" outlineLevel="1">
      <c r="A165" s="9">
        <v>45231</v>
      </c>
      <c r="B165" s="128">
        <v>3179.7753999299998</v>
      </c>
      <c r="C165" s="128">
        <v>2399.6710217700002</v>
      </c>
      <c r="D165" s="128">
        <v>2399.3204998800002</v>
      </c>
      <c r="E165" s="128">
        <v>1633.8632675399999</v>
      </c>
      <c r="F165" s="128">
        <v>549.3186776</v>
      </c>
      <c r="G165" s="128">
        <v>216.13855473999999</v>
      </c>
      <c r="H165" s="128">
        <v>0.35052189</v>
      </c>
      <c r="I165" s="128">
        <v>7.7976699999999996E-3</v>
      </c>
      <c r="J165" s="128">
        <v>0.28207947999999999</v>
      </c>
      <c r="K165" s="128">
        <v>6.0644740000000003E-2</v>
      </c>
      <c r="L165" s="128">
        <v>551.64753757000005</v>
      </c>
      <c r="M165" s="128">
        <v>534.72334491000004</v>
      </c>
      <c r="N165" s="128">
        <v>0</v>
      </c>
      <c r="O165" s="128">
        <v>3.3600154</v>
      </c>
      <c r="P165" s="128">
        <v>531.36332950999997</v>
      </c>
      <c r="Q165" s="128">
        <v>16.924192659999999</v>
      </c>
      <c r="R165" s="128">
        <v>0</v>
      </c>
      <c r="S165" s="128">
        <v>0</v>
      </c>
      <c r="T165" s="128">
        <v>16.924192659999999</v>
      </c>
      <c r="U165" s="128">
        <v>228.45684059000001</v>
      </c>
      <c r="V165" s="128">
        <v>608.27836048999995</v>
      </c>
      <c r="W165" s="128"/>
      <c r="X165" s="128"/>
      <c r="Y165" s="128"/>
      <c r="Z165" s="128"/>
      <c r="AA165" s="128"/>
      <c r="AB165" s="128"/>
    </row>
    <row r="166" spans="1:28" hidden="1" outlineLevel="1">
      <c r="A166" s="9">
        <v>45261</v>
      </c>
      <c r="B166" s="128">
        <v>3121.7110448100002</v>
      </c>
      <c r="C166" s="128">
        <v>2296.6802192700002</v>
      </c>
      <c r="D166" s="128">
        <v>2296.3144745999998</v>
      </c>
      <c r="E166" s="128">
        <v>1546.4870479199999</v>
      </c>
      <c r="F166" s="128">
        <v>539.46716750999997</v>
      </c>
      <c r="G166" s="128">
        <v>210.36025917000001</v>
      </c>
      <c r="H166" s="128">
        <v>0.36574466999999999</v>
      </c>
      <c r="I166" s="128">
        <v>4.5402000000000003E-3</v>
      </c>
      <c r="J166" s="128">
        <v>0.29766806000000001</v>
      </c>
      <c r="K166" s="128">
        <v>6.3536410000000001E-2</v>
      </c>
      <c r="L166" s="128">
        <v>596.31327912999996</v>
      </c>
      <c r="M166" s="128">
        <v>578.19544574999998</v>
      </c>
      <c r="N166" s="128">
        <v>0</v>
      </c>
      <c r="O166" s="128">
        <v>3.2543299499999998</v>
      </c>
      <c r="P166" s="128">
        <v>574.94111580000003</v>
      </c>
      <c r="Q166" s="128">
        <v>18.11783338</v>
      </c>
      <c r="R166" s="128">
        <v>0</v>
      </c>
      <c r="S166" s="128">
        <v>0</v>
      </c>
      <c r="T166" s="128">
        <v>18.11783338</v>
      </c>
      <c r="U166" s="128">
        <v>228.71754641000001</v>
      </c>
      <c r="V166" s="128">
        <v>651.94889163000005</v>
      </c>
      <c r="W166" s="128"/>
      <c r="X166" s="128"/>
      <c r="Y166" s="128"/>
      <c r="Z166" s="128"/>
      <c r="AA166" s="128"/>
      <c r="AB166" s="128"/>
    </row>
    <row r="167" spans="1:28" hidden="1" outlineLevel="1">
      <c r="A167" s="9">
        <v>45292</v>
      </c>
      <c r="B167" s="128">
        <v>3201.1050852100002</v>
      </c>
      <c r="C167" s="128">
        <v>2349.9591486200002</v>
      </c>
      <c r="D167" s="128">
        <v>2349.5928841599998</v>
      </c>
      <c r="E167" s="128">
        <v>1618.4928047999999</v>
      </c>
      <c r="F167" s="128">
        <v>524.77525414000002</v>
      </c>
      <c r="G167" s="128">
        <v>206.32482522000001</v>
      </c>
      <c r="H167" s="128">
        <v>0.36626446000000001</v>
      </c>
      <c r="I167" s="128">
        <v>6.4611699999999996E-3</v>
      </c>
      <c r="J167" s="128">
        <v>0.29624676999999999</v>
      </c>
      <c r="K167" s="128">
        <v>6.3556520000000005E-2</v>
      </c>
      <c r="L167" s="128">
        <v>625.20725517999995</v>
      </c>
      <c r="M167" s="128">
        <v>607.50923947000001</v>
      </c>
      <c r="N167" s="128">
        <v>0</v>
      </c>
      <c r="O167" s="128">
        <v>2.8592144500000001</v>
      </c>
      <c r="P167" s="128">
        <v>604.65002502000004</v>
      </c>
      <c r="Q167" s="128">
        <v>17.69801571</v>
      </c>
      <c r="R167" s="128">
        <v>0</v>
      </c>
      <c r="S167" s="128">
        <v>0</v>
      </c>
      <c r="T167" s="128">
        <v>17.69801571</v>
      </c>
      <c r="U167" s="128">
        <v>225.93868140999999</v>
      </c>
      <c r="V167" s="128">
        <v>676.21895436</v>
      </c>
      <c r="W167" s="128"/>
      <c r="X167" s="128"/>
      <c r="Y167" s="128"/>
      <c r="Z167" s="128"/>
      <c r="AA167" s="128"/>
      <c r="AB167" s="128"/>
    </row>
    <row r="168" spans="1:28" hidden="1" outlineLevel="1">
      <c r="A168" s="9">
        <v>45323</v>
      </c>
      <c r="B168" s="128">
        <v>3257.8371736200002</v>
      </c>
      <c r="C168" s="128">
        <v>2371.8824811700001</v>
      </c>
      <c r="D168" s="128">
        <v>2371.5127257499998</v>
      </c>
      <c r="E168" s="128">
        <v>1638.2764182000001</v>
      </c>
      <c r="F168" s="128">
        <v>528.84317171999999</v>
      </c>
      <c r="G168" s="128">
        <v>204.39313583000001</v>
      </c>
      <c r="H168" s="128">
        <v>0.36975542</v>
      </c>
      <c r="I168" s="128">
        <v>6.6999E-3</v>
      </c>
      <c r="J168" s="128">
        <v>0.29873839000000002</v>
      </c>
      <c r="K168" s="128">
        <v>6.431713E-2</v>
      </c>
      <c r="L168" s="128">
        <v>657.23436429000003</v>
      </c>
      <c r="M168" s="128">
        <v>639.73793560000001</v>
      </c>
      <c r="N168" s="128">
        <v>0</v>
      </c>
      <c r="O168" s="128">
        <v>2.75122299</v>
      </c>
      <c r="P168" s="128">
        <v>636.98671261000004</v>
      </c>
      <c r="Q168" s="128">
        <v>17.496428689999998</v>
      </c>
      <c r="R168" s="128">
        <v>0</v>
      </c>
      <c r="S168" s="128">
        <v>0</v>
      </c>
      <c r="T168" s="128">
        <v>17.496428689999998</v>
      </c>
      <c r="U168" s="128">
        <v>228.72032816000001</v>
      </c>
      <c r="V168" s="128">
        <v>709.43197329999998</v>
      </c>
      <c r="W168" s="128"/>
      <c r="X168" s="128"/>
      <c r="Y168" s="128"/>
      <c r="Z168" s="128"/>
      <c r="AA168" s="128"/>
      <c r="AB168" s="128"/>
    </row>
    <row r="169" spans="1:28" hidden="1" outlineLevel="1">
      <c r="A169" s="9">
        <v>45352</v>
      </c>
      <c r="B169" s="128">
        <v>3403.4980398299999</v>
      </c>
      <c r="C169" s="128">
        <v>2431.3400846499999</v>
      </c>
      <c r="D169" s="128">
        <v>2430.9204545600001</v>
      </c>
      <c r="E169" s="128">
        <v>1674.0623636099999</v>
      </c>
      <c r="F169" s="128">
        <v>549.22711836999997</v>
      </c>
      <c r="G169" s="128">
        <v>207.63097257999999</v>
      </c>
      <c r="H169" s="128">
        <v>0.41963009000000001</v>
      </c>
      <c r="I169" s="128">
        <v>4.6742600000000002E-2</v>
      </c>
      <c r="J169" s="128">
        <v>0.30664513999999998</v>
      </c>
      <c r="K169" s="128">
        <v>6.6242350000000005E-2</v>
      </c>
      <c r="L169" s="128">
        <v>707.04133492999995</v>
      </c>
      <c r="M169" s="128">
        <v>689.40534252999998</v>
      </c>
      <c r="N169" s="128">
        <v>0</v>
      </c>
      <c r="O169" s="128">
        <v>2.6586949400000002</v>
      </c>
      <c r="P169" s="128">
        <v>686.74664758999995</v>
      </c>
      <c r="Q169" s="128">
        <v>17.635992399999999</v>
      </c>
      <c r="R169" s="128">
        <v>0</v>
      </c>
      <c r="S169" s="128">
        <v>0</v>
      </c>
      <c r="T169" s="128">
        <v>17.635992399999999</v>
      </c>
      <c r="U169" s="128">
        <v>265.11662024999998</v>
      </c>
      <c r="V169" s="128">
        <v>780.81728214999998</v>
      </c>
      <c r="W169" s="128"/>
      <c r="X169" s="128"/>
      <c r="Y169" s="128"/>
      <c r="Z169" s="128"/>
      <c r="AA169" s="128"/>
      <c r="AB169" s="128"/>
    </row>
    <row r="170" spans="1:28" hidden="1" outlineLevel="1">
      <c r="A170" s="9">
        <v>45383</v>
      </c>
      <c r="B170" s="128">
        <v>3549.0924358299999</v>
      </c>
      <c r="C170" s="128">
        <v>2495.8825314999999</v>
      </c>
      <c r="D170" s="128">
        <v>2495.4969657000001</v>
      </c>
      <c r="E170" s="128">
        <v>1719.32906088</v>
      </c>
      <c r="F170" s="128">
        <v>571.09310604999996</v>
      </c>
      <c r="G170" s="128">
        <v>205.07479877</v>
      </c>
      <c r="H170" s="128">
        <v>0.38556580000000001</v>
      </c>
      <c r="I170" s="128">
        <v>1.641103E-2</v>
      </c>
      <c r="J170" s="128">
        <v>0.30987248000000001</v>
      </c>
      <c r="K170" s="128">
        <v>5.9282290000000001E-2</v>
      </c>
      <c r="L170" s="128">
        <v>761.06154879999997</v>
      </c>
      <c r="M170" s="128">
        <v>743.37752625999997</v>
      </c>
      <c r="N170" s="128">
        <v>0</v>
      </c>
      <c r="O170" s="128">
        <v>2.4708621599999998</v>
      </c>
      <c r="P170" s="128">
        <v>740.90666409999994</v>
      </c>
      <c r="Q170" s="128">
        <v>17.684022540000001</v>
      </c>
      <c r="R170" s="128">
        <v>0</v>
      </c>
      <c r="S170" s="128">
        <v>0</v>
      </c>
      <c r="T170" s="128">
        <v>17.684022540000001</v>
      </c>
      <c r="U170" s="128">
        <v>292.14835553</v>
      </c>
      <c r="V170" s="128">
        <v>822.32719497999994</v>
      </c>
      <c r="W170" s="128"/>
      <c r="X170" s="128"/>
      <c r="Y170" s="128"/>
      <c r="Z170" s="128"/>
      <c r="AA170" s="128"/>
      <c r="AB170" s="128"/>
    </row>
    <row r="171" spans="1:28" hidden="1" outlineLevel="1">
      <c r="A171" s="9">
        <v>45413</v>
      </c>
      <c r="B171" s="128">
        <v>3649.4979826899998</v>
      </c>
      <c r="C171" s="128">
        <v>2544.89539216</v>
      </c>
      <c r="D171" s="128">
        <v>2544.5035378900002</v>
      </c>
      <c r="E171" s="128">
        <v>1753.6431964200001</v>
      </c>
      <c r="F171" s="128">
        <v>583.85005298999999</v>
      </c>
      <c r="G171" s="128">
        <v>207.01028848000001</v>
      </c>
      <c r="H171" s="128">
        <v>0.39185427</v>
      </c>
      <c r="I171" s="128">
        <v>1.468247E-2</v>
      </c>
      <c r="J171" s="128">
        <v>0.31669539000000002</v>
      </c>
      <c r="K171" s="128">
        <v>6.0476410000000001E-2</v>
      </c>
      <c r="L171" s="128">
        <v>804.38351326999998</v>
      </c>
      <c r="M171" s="128">
        <v>786.73438978000001</v>
      </c>
      <c r="N171" s="128">
        <v>0</v>
      </c>
      <c r="O171" s="128">
        <v>2.3680927199999999</v>
      </c>
      <c r="P171" s="128">
        <v>784.36629705999997</v>
      </c>
      <c r="Q171" s="128">
        <v>17.649123490000001</v>
      </c>
      <c r="R171" s="128">
        <v>0</v>
      </c>
      <c r="S171" s="128">
        <v>0</v>
      </c>
      <c r="T171" s="128">
        <v>17.649123490000001</v>
      </c>
      <c r="U171" s="128">
        <v>300.21907726000001</v>
      </c>
      <c r="V171" s="128">
        <v>865.76615107999999</v>
      </c>
      <c r="W171" s="128"/>
      <c r="X171" s="128"/>
      <c r="Y171" s="128"/>
      <c r="Z171" s="128"/>
      <c r="AA171" s="128"/>
      <c r="AB171" s="128"/>
    </row>
    <row r="172" spans="1:28" hidden="1" outlineLevel="1">
      <c r="A172" s="9">
        <v>45444</v>
      </c>
      <c r="B172" s="128">
        <v>3711.9370383700002</v>
      </c>
      <c r="C172" s="128">
        <v>2581.1285891000002</v>
      </c>
      <c r="D172" s="128">
        <v>2580.7412339399998</v>
      </c>
      <c r="E172" s="128">
        <v>1773.91887815</v>
      </c>
      <c r="F172" s="128">
        <v>598.06778429999997</v>
      </c>
      <c r="G172" s="128">
        <v>208.75457148999999</v>
      </c>
      <c r="H172" s="128">
        <v>0.38735515999999998</v>
      </c>
      <c r="I172" s="128">
        <v>8.1669299999999993E-3</v>
      </c>
      <c r="J172" s="128">
        <v>0.31660664999999999</v>
      </c>
      <c r="K172" s="128">
        <v>6.2581579999999998E-2</v>
      </c>
      <c r="L172" s="128">
        <v>812.35351717000003</v>
      </c>
      <c r="M172" s="128">
        <v>794.63533894</v>
      </c>
      <c r="N172" s="128">
        <v>0</v>
      </c>
      <c r="O172" s="128">
        <v>2.2517218699999999</v>
      </c>
      <c r="P172" s="128">
        <v>792.38361707000001</v>
      </c>
      <c r="Q172" s="128">
        <v>17.718178229999999</v>
      </c>
      <c r="R172" s="128">
        <v>0</v>
      </c>
      <c r="S172" s="128">
        <v>0</v>
      </c>
      <c r="T172" s="128">
        <v>17.718178229999999</v>
      </c>
      <c r="U172" s="128">
        <v>318.45493210000001</v>
      </c>
      <c r="V172" s="128">
        <v>876.00290498000004</v>
      </c>
      <c r="W172" s="128"/>
      <c r="X172" s="128"/>
      <c r="Y172" s="128"/>
      <c r="Z172" s="128"/>
      <c r="AA172" s="128"/>
      <c r="AB172" s="128"/>
    </row>
    <row r="173" spans="1:28" hidden="1" outlineLevel="1">
      <c r="A173" s="9">
        <v>45474</v>
      </c>
      <c r="B173" s="128">
        <v>3816.12747274</v>
      </c>
      <c r="C173" s="128">
        <v>2661.26358519</v>
      </c>
      <c r="D173" s="128">
        <v>2660.8697093000001</v>
      </c>
      <c r="E173" s="128">
        <v>1851.23653833</v>
      </c>
      <c r="F173" s="128">
        <v>600.96211475999996</v>
      </c>
      <c r="G173" s="128">
        <v>208.67105620999999</v>
      </c>
      <c r="H173" s="128">
        <v>0.39387589000000001</v>
      </c>
      <c r="I173" s="128">
        <v>1.174262E-2</v>
      </c>
      <c r="J173" s="128">
        <v>0.32086051999999998</v>
      </c>
      <c r="K173" s="128">
        <v>6.1272750000000001E-2</v>
      </c>
      <c r="L173" s="128">
        <v>828.76319842999999</v>
      </c>
      <c r="M173" s="128">
        <v>810.75918566999997</v>
      </c>
      <c r="N173" s="128">
        <v>0</v>
      </c>
      <c r="O173" s="128">
        <v>2.1273588700000001</v>
      </c>
      <c r="P173" s="128">
        <v>808.6318268</v>
      </c>
      <c r="Q173" s="128">
        <v>18.004012759999998</v>
      </c>
      <c r="R173" s="128">
        <v>0</v>
      </c>
      <c r="S173" s="128">
        <v>0</v>
      </c>
      <c r="T173" s="128">
        <v>18.004012759999998</v>
      </c>
      <c r="U173" s="128">
        <v>326.10068912000003</v>
      </c>
      <c r="V173" s="128">
        <v>893.89910450000002</v>
      </c>
      <c r="W173" s="128"/>
      <c r="X173" s="128"/>
      <c r="Y173" s="128"/>
      <c r="Z173" s="128"/>
      <c r="AA173" s="128"/>
      <c r="AB173" s="128"/>
    </row>
    <row r="174" spans="1:28" hidden="1" outlineLevel="1">
      <c r="A174" s="9">
        <v>45505</v>
      </c>
      <c r="B174" s="128">
        <v>3936.4274638699999</v>
      </c>
      <c r="C174" s="128">
        <v>2748.1291509100001</v>
      </c>
      <c r="D174" s="128">
        <v>2748.01871527</v>
      </c>
      <c r="E174" s="128">
        <v>1892.42331964</v>
      </c>
      <c r="F174" s="128">
        <v>645.22419059000003</v>
      </c>
      <c r="G174" s="128">
        <v>210.37120504000001</v>
      </c>
      <c r="H174" s="128">
        <v>0.11043564</v>
      </c>
      <c r="I174" s="128">
        <v>7.9385399999999991E-3</v>
      </c>
      <c r="J174" s="128">
        <v>3.870349E-2</v>
      </c>
      <c r="K174" s="128">
        <v>6.3793610000000001E-2</v>
      </c>
      <c r="L174" s="128">
        <v>846.46426352000003</v>
      </c>
      <c r="M174" s="128">
        <v>827.88535933000003</v>
      </c>
      <c r="N174" s="128">
        <v>0</v>
      </c>
      <c r="O174" s="128">
        <v>1.97544958</v>
      </c>
      <c r="P174" s="128">
        <v>825.90990975</v>
      </c>
      <c r="Q174" s="128">
        <v>18.578904189999999</v>
      </c>
      <c r="R174" s="128">
        <v>0</v>
      </c>
      <c r="S174" s="128">
        <v>0</v>
      </c>
      <c r="T174" s="128">
        <v>18.578904189999999</v>
      </c>
      <c r="U174" s="128">
        <v>341.83404944</v>
      </c>
      <c r="V174" s="128">
        <v>907.53592379999998</v>
      </c>
      <c r="W174" s="128"/>
      <c r="X174" s="128"/>
      <c r="Y174" s="128"/>
      <c r="Z174" s="128"/>
      <c r="AA174" s="128"/>
      <c r="AB174" s="128"/>
    </row>
    <row r="175" spans="1:28" hidden="1" outlineLevel="1">
      <c r="A175" s="9">
        <v>45536</v>
      </c>
      <c r="B175" s="128">
        <v>4014.3080794000002</v>
      </c>
      <c r="C175" s="128">
        <v>2780.82083276</v>
      </c>
      <c r="D175" s="128">
        <v>2780.7098603999998</v>
      </c>
      <c r="E175" s="128">
        <v>1907.18296444</v>
      </c>
      <c r="F175" s="128">
        <v>660.49174770000002</v>
      </c>
      <c r="G175" s="128">
        <v>213.03514826</v>
      </c>
      <c r="H175" s="128">
        <v>0.11097236000000001</v>
      </c>
      <c r="I175" s="128">
        <v>1.059767E-2</v>
      </c>
      <c r="J175" s="128">
        <v>3.8893280000000002E-2</v>
      </c>
      <c r="K175" s="128">
        <v>6.148141E-2</v>
      </c>
      <c r="L175" s="128">
        <v>863.68318192000004</v>
      </c>
      <c r="M175" s="128">
        <v>845.30068793999999</v>
      </c>
      <c r="N175" s="128">
        <v>0</v>
      </c>
      <c r="O175" s="128">
        <v>1.8779808899999999</v>
      </c>
      <c r="P175" s="128">
        <v>843.42270704999999</v>
      </c>
      <c r="Q175" s="128">
        <v>18.38249398</v>
      </c>
      <c r="R175" s="128">
        <v>0</v>
      </c>
      <c r="S175" s="128">
        <v>0</v>
      </c>
      <c r="T175" s="128">
        <v>18.38249398</v>
      </c>
      <c r="U175" s="128">
        <v>369.80406471999999</v>
      </c>
      <c r="V175" s="128">
        <v>932.83880581999995</v>
      </c>
      <c r="W175" s="128"/>
      <c r="X175" s="128"/>
      <c r="Y175" s="128"/>
      <c r="Z175" s="128"/>
      <c r="AA175" s="128"/>
      <c r="AB175" s="128"/>
    </row>
    <row r="176" spans="1:28" hidden="1" outlineLevel="1">
      <c r="A176" s="9">
        <v>45566</v>
      </c>
      <c r="B176" s="128">
        <v>4082.1592316800002</v>
      </c>
      <c r="C176" s="128">
        <v>2805.4223654000002</v>
      </c>
      <c r="D176" s="128">
        <v>2805.31028496</v>
      </c>
      <c r="E176" s="128">
        <v>1930.41811985</v>
      </c>
      <c r="F176" s="128">
        <v>661.97336557000006</v>
      </c>
      <c r="G176" s="128">
        <v>212.91879954000001</v>
      </c>
      <c r="H176" s="128">
        <v>0.11208044</v>
      </c>
      <c r="I176" s="128">
        <v>1.2553369999999999E-2</v>
      </c>
      <c r="J176" s="128">
        <v>3.7889050000000001E-2</v>
      </c>
      <c r="K176" s="128">
        <v>6.1638020000000002E-2</v>
      </c>
      <c r="L176" s="128">
        <v>892.89446352000004</v>
      </c>
      <c r="M176" s="128">
        <v>874.89590408000004</v>
      </c>
      <c r="N176" s="128">
        <v>1.8673222300000001</v>
      </c>
      <c r="O176" s="128">
        <v>1.77958292</v>
      </c>
      <c r="P176" s="128">
        <v>871.24899892999997</v>
      </c>
      <c r="Q176" s="128">
        <v>17.998559440000001</v>
      </c>
      <c r="R176" s="128">
        <v>0</v>
      </c>
      <c r="S176" s="128">
        <v>0</v>
      </c>
      <c r="T176" s="128">
        <v>17.998559440000001</v>
      </c>
      <c r="U176" s="128">
        <v>383.84240276000003</v>
      </c>
      <c r="V176" s="128">
        <v>961.08173135000004</v>
      </c>
      <c r="W176" s="128"/>
      <c r="X176" s="128"/>
      <c r="Y176" s="128"/>
      <c r="Z176" s="128"/>
      <c r="AA176" s="128"/>
      <c r="AB176" s="128"/>
    </row>
    <row r="177" spans="1:28" hidden="1" outlineLevel="1">
      <c r="A177" s="9">
        <v>45597</v>
      </c>
      <c r="B177" s="128">
        <v>4144.8671949199997</v>
      </c>
      <c r="C177" s="128">
        <v>2823.0105851600001</v>
      </c>
      <c r="D177" s="128">
        <v>2822.9003784900001</v>
      </c>
      <c r="E177" s="128">
        <v>1938.7202177300001</v>
      </c>
      <c r="F177" s="128">
        <v>671.01098393999996</v>
      </c>
      <c r="G177" s="128">
        <v>213.16917681999999</v>
      </c>
      <c r="H177" s="128">
        <v>0.11020667000000001</v>
      </c>
      <c r="I177" s="128">
        <v>1.0778879999999999E-2</v>
      </c>
      <c r="J177" s="128">
        <v>3.7324070000000001E-2</v>
      </c>
      <c r="K177" s="128">
        <v>6.2103720000000001E-2</v>
      </c>
      <c r="L177" s="128">
        <v>909.18122592999998</v>
      </c>
      <c r="M177" s="128">
        <v>891.63805442</v>
      </c>
      <c r="N177" s="128">
        <v>1.844347</v>
      </c>
      <c r="O177" s="128">
        <v>4.1990111399999996</v>
      </c>
      <c r="P177" s="128">
        <v>885.59469627999999</v>
      </c>
      <c r="Q177" s="128">
        <v>17.543171510000001</v>
      </c>
      <c r="R177" s="128">
        <v>0</v>
      </c>
      <c r="S177" s="128">
        <v>0</v>
      </c>
      <c r="T177" s="128">
        <v>17.543171510000001</v>
      </c>
      <c r="U177" s="128">
        <v>412.67538382999999</v>
      </c>
      <c r="V177" s="128">
        <v>996.47814320999998</v>
      </c>
      <c r="W177" s="128"/>
      <c r="X177" s="128"/>
      <c r="Y177" s="128"/>
      <c r="Z177" s="128"/>
      <c r="AA177" s="128"/>
      <c r="AB177" s="128"/>
    </row>
    <row r="178" spans="1:28">
      <c r="A178" s="9">
        <v>45627</v>
      </c>
      <c r="B178" s="128">
        <v>4153.2426878099996</v>
      </c>
      <c r="C178" s="128">
        <v>2798.0719073199998</v>
      </c>
      <c r="D178" s="128">
        <v>2797.9571966100002</v>
      </c>
      <c r="E178" s="128">
        <v>1916.68600466</v>
      </c>
      <c r="F178" s="128">
        <v>673.64453370000001</v>
      </c>
      <c r="G178" s="128">
        <v>207.62665824999999</v>
      </c>
      <c r="H178" s="128">
        <v>0.11471070999999999</v>
      </c>
      <c r="I178" s="128">
        <v>1.4840849999999999E-2</v>
      </c>
      <c r="J178" s="128">
        <v>3.741125E-2</v>
      </c>
      <c r="K178" s="128">
        <v>6.2458609999999998E-2</v>
      </c>
      <c r="L178" s="128">
        <v>919.14609539000003</v>
      </c>
      <c r="M178" s="128">
        <v>901.78627537</v>
      </c>
      <c r="N178" s="128">
        <v>1.8114933799999999</v>
      </c>
      <c r="O178" s="128">
        <v>3.9776269499999999</v>
      </c>
      <c r="P178" s="128">
        <v>895.99715504000005</v>
      </c>
      <c r="Q178" s="128">
        <v>17.359820020000001</v>
      </c>
      <c r="R178" s="128">
        <v>0</v>
      </c>
      <c r="S178" s="128">
        <v>0</v>
      </c>
      <c r="T178" s="128">
        <v>17.359820020000001</v>
      </c>
      <c r="U178" s="128">
        <v>436.0246851</v>
      </c>
      <c r="V178" s="128">
        <v>1004.3387169</v>
      </c>
      <c r="W178" s="128"/>
      <c r="X178" s="128"/>
      <c r="Y178" s="128"/>
      <c r="Z178" s="128"/>
      <c r="AA178" s="128"/>
      <c r="AB178" s="128"/>
    </row>
    <row r="179" spans="1:28">
      <c r="A179" s="9">
        <v>45658</v>
      </c>
      <c r="B179" s="128">
        <v>4227.69276593</v>
      </c>
      <c r="C179" s="128">
        <v>2855.4989633800001</v>
      </c>
      <c r="D179" s="128">
        <v>2855.3882851100002</v>
      </c>
      <c r="E179" s="128">
        <v>2007.61664718</v>
      </c>
      <c r="F179" s="128">
        <v>641.49344073999998</v>
      </c>
      <c r="G179" s="128">
        <v>206.27819718999999</v>
      </c>
      <c r="H179" s="128">
        <v>0.11067827</v>
      </c>
      <c r="I179" s="128">
        <v>1.1463289999999999E-2</v>
      </c>
      <c r="J179" s="128">
        <v>3.7075509999999999E-2</v>
      </c>
      <c r="K179" s="128">
        <v>6.2139470000000002E-2</v>
      </c>
      <c r="L179" s="128">
        <v>926.49554518000002</v>
      </c>
      <c r="M179" s="128">
        <v>910.20424381999999</v>
      </c>
      <c r="N179" s="128">
        <v>1.82358138</v>
      </c>
      <c r="O179" s="128">
        <v>3.90620404</v>
      </c>
      <c r="P179" s="128">
        <v>904.4744584</v>
      </c>
      <c r="Q179" s="128">
        <v>16.291301359999999</v>
      </c>
      <c r="R179" s="128">
        <v>0</v>
      </c>
      <c r="S179" s="128">
        <v>0</v>
      </c>
      <c r="T179" s="128">
        <v>16.291301359999999</v>
      </c>
      <c r="U179" s="128">
        <v>445.69825737000002</v>
      </c>
      <c r="V179" s="128">
        <v>1008.07201648</v>
      </c>
      <c r="W179" s="128"/>
      <c r="X179" s="128"/>
      <c r="Y179" s="128"/>
      <c r="Z179" s="128"/>
      <c r="AA179" s="128"/>
      <c r="AB179" s="128"/>
    </row>
    <row r="180" spans="1:28">
      <c r="A180" s="9">
        <v>45689</v>
      </c>
      <c r="B180" s="128">
        <v>4265.1236631199999</v>
      </c>
      <c r="C180" s="128">
        <v>2865.6756404100001</v>
      </c>
      <c r="D180" s="128">
        <v>2865.5693804399998</v>
      </c>
      <c r="E180" s="128">
        <v>2016.77431733</v>
      </c>
      <c r="F180" s="128">
        <v>642.52460082000005</v>
      </c>
      <c r="G180" s="128">
        <v>206.27046229000001</v>
      </c>
      <c r="H180" s="128">
        <v>0.10625997</v>
      </c>
      <c r="I180" s="128">
        <v>1.061257E-2</v>
      </c>
      <c r="J180" s="128">
        <v>3.3968810000000002E-2</v>
      </c>
      <c r="K180" s="128">
        <v>6.1678589999999998E-2</v>
      </c>
      <c r="L180" s="128">
        <v>935.14718477999998</v>
      </c>
      <c r="M180" s="128">
        <v>918.94359655999995</v>
      </c>
      <c r="N180" s="128">
        <v>1.8691553999999999</v>
      </c>
      <c r="O180" s="128">
        <v>3.77789844</v>
      </c>
      <c r="P180" s="128">
        <v>913.29654272000005</v>
      </c>
      <c r="Q180" s="128">
        <v>16.20358822</v>
      </c>
      <c r="R180" s="128">
        <v>0</v>
      </c>
      <c r="S180" s="128">
        <v>0</v>
      </c>
      <c r="T180" s="128">
        <v>16.20358822</v>
      </c>
      <c r="U180" s="128">
        <v>464.30083793</v>
      </c>
      <c r="V180" s="128">
        <v>1014.50801891</v>
      </c>
      <c r="W180" s="128"/>
      <c r="X180" s="128"/>
      <c r="Y180" s="128"/>
      <c r="Z180" s="128"/>
      <c r="AA180" s="128"/>
      <c r="AB180" s="128"/>
    </row>
    <row r="181" spans="1:28">
      <c r="A181" s="9">
        <v>45717</v>
      </c>
      <c r="B181" s="128">
        <v>4390.39560833</v>
      </c>
      <c r="C181" s="128">
        <v>2947.58994433</v>
      </c>
      <c r="D181" s="128">
        <v>2947.4759652399998</v>
      </c>
      <c r="E181" s="128">
        <v>2022.5819816200001</v>
      </c>
      <c r="F181" s="128">
        <v>713.33794468999997</v>
      </c>
      <c r="G181" s="128">
        <v>211.55603893</v>
      </c>
      <c r="H181" s="128">
        <v>0.11397909000000001</v>
      </c>
      <c r="I181" s="128">
        <v>1.7386539999999999E-2</v>
      </c>
      <c r="J181" s="128">
        <v>3.4966400000000002E-2</v>
      </c>
      <c r="K181" s="128">
        <v>6.1626149999999998E-2</v>
      </c>
      <c r="L181" s="128">
        <v>937.19259883999996</v>
      </c>
      <c r="M181" s="128">
        <v>931.28445026999998</v>
      </c>
      <c r="N181" s="128">
        <v>1.85026665</v>
      </c>
      <c r="O181" s="128">
        <v>3.7556893800000002</v>
      </c>
      <c r="P181" s="128">
        <v>925.67849423999996</v>
      </c>
      <c r="Q181" s="128">
        <v>5.9081485699999998</v>
      </c>
      <c r="R181" s="128">
        <v>0</v>
      </c>
      <c r="S181" s="128">
        <v>0</v>
      </c>
      <c r="T181" s="128">
        <v>5.9081485699999998</v>
      </c>
      <c r="U181" s="128">
        <v>505.61306516000002</v>
      </c>
      <c r="V181" s="128">
        <v>1030.43471636</v>
      </c>
      <c r="W181" s="128"/>
      <c r="X181" s="128"/>
      <c r="Y181" s="128"/>
      <c r="Z181" s="128"/>
      <c r="AA181" s="128"/>
      <c r="AB181" s="128"/>
    </row>
    <row r="182" spans="1:28">
      <c r="A182" s="9">
        <v>45748</v>
      </c>
      <c r="B182" s="128">
        <v>4464.4749662000004</v>
      </c>
      <c r="C182" s="128">
        <v>2994.4277638899998</v>
      </c>
      <c r="D182" s="128">
        <v>2994.3020508499999</v>
      </c>
      <c r="E182" s="128">
        <v>2173.3940733999998</v>
      </c>
      <c r="F182" s="128">
        <v>609.35984314999996</v>
      </c>
      <c r="G182" s="128">
        <v>211.54813429999999</v>
      </c>
      <c r="H182" s="128">
        <v>0.12571304</v>
      </c>
      <c r="I182" s="128">
        <v>2.7039669999999998E-2</v>
      </c>
      <c r="J182" s="128">
        <v>3.6919449999999999E-2</v>
      </c>
      <c r="K182" s="128">
        <v>6.1753919999999997E-2</v>
      </c>
      <c r="L182" s="128">
        <v>944.46001439999998</v>
      </c>
      <c r="M182" s="128">
        <v>938.76079792999997</v>
      </c>
      <c r="N182" s="128">
        <v>1.76650343</v>
      </c>
      <c r="O182" s="128">
        <v>3.7229503500000001</v>
      </c>
      <c r="P182" s="128">
        <v>933.27134415</v>
      </c>
      <c r="Q182" s="128">
        <v>5.6992164699999996</v>
      </c>
      <c r="R182" s="128">
        <v>0</v>
      </c>
      <c r="S182" s="128">
        <v>0</v>
      </c>
      <c r="T182" s="128">
        <v>5.6992164699999996</v>
      </c>
      <c r="U182" s="128">
        <v>525.58718791000001</v>
      </c>
      <c r="V182" s="128">
        <v>1038.3697922399999</v>
      </c>
      <c r="W182" s="128"/>
      <c r="X182" s="128"/>
      <c r="Y182" s="128"/>
      <c r="Z182" s="128"/>
      <c r="AA182" s="128"/>
      <c r="AB182" s="128"/>
    </row>
    <row r="183" spans="1:28">
      <c r="A183" s="9">
        <v>45778</v>
      </c>
      <c r="B183" s="128">
        <v>4563.0117806400003</v>
      </c>
      <c r="C183" s="128">
        <v>3064.8644930599999</v>
      </c>
      <c r="D183" s="128">
        <v>3064.7258306099998</v>
      </c>
      <c r="E183" s="128">
        <v>2223.4008183699998</v>
      </c>
      <c r="F183" s="128">
        <v>622.20205587999999</v>
      </c>
      <c r="G183" s="128">
        <v>219.12295635999999</v>
      </c>
      <c r="H183" s="128">
        <v>0.13866244999999999</v>
      </c>
      <c r="I183" s="128">
        <v>4.0413449999999997E-2</v>
      </c>
      <c r="J183" s="128">
        <v>3.6548869999999997E-2</v>
      </c>
      <c r="K183" s="128">
        <v>6.1700129999999999E-2</v>
      </c>
      <c r="L183" s="128">
        <v>954.22866440999996</v>
      </c>
      <c r="M183" s="128">
        <v>948.60837349999997</v>
      </c>
      <c r="N183" s="128">
        <v>1.7095098399999999</v>
      </c>
      <c r="O183" s="128">
        <v>3.67742301</v>
      </c>
      <c r="P183" s="128">
        <v>943.22144064999998</v>
      </c>
      <c r="Q183" s="128">
        <v>5.6202909099999996</v>
      </c>
      <c r="R183" s="128">
        <v>0</v>
      </c>
      <c r="S183" s="128">
        <v>0</v>
      </c>
      <c r="T183" s="128">
        <v>5.6202909099999996</v>
      </c>
      <c r="U183" s="128">
        <v>543.91862317000005</v>
      </c>
      <c r="V183" s="128">
        <v>1048.46618448</v>
      </c>
      <c r="W183" s="128"/>
      <c r="X183" s="128"/>
      <c r="Y183" s="128"/>
      <c r="Z183" s="128"/>
      <c r="AA183" s="128"/>
      <c r="AB183" s="128"/>
    </row>
    <row r="184" spans="1:28">
      <c r="A184" s="9">
        <v>45809</v>
      </c>
      <c r="B184" s="128">
        <v>4612.54973264</v>
      </c>
      <c r="C184" s="128">
        <v>3094.7309660300002</v>
      </c>
      <c r="D184" s="128">
        <v>3094.5939579699998</v>
      </c>
      <c r="E184" s="128">
        <v>2238.7155987199999</v>
      </c>
      <c r="F184" s="128">
        <v>635.02508213999999</v>
      </c>
      <c r="G184" s="128">
        <v>220.85327710999999</v>
      </c>
      <c r="H184" s="128">
        <v>0.13700805999999999</v>
      </c>
      <c r="I184" s="128">
        <v>3.7068650000000002E-2</v>
      </c>
      <c r="J184" s="128">
        <v>3.807228E-2</v>
      </c>
      <c r="K184" s="128">
        <v>6.1867129999999999E-2</v>
      </c>
      <c r="L184" s="128">
        <v>962.69119066999997</v>
      </c>
      <c r="M184" s="128">
        <v>957.09798876000002</v>
      </c>
      <c r="N184" s="128">
        <v>1.73402926</v>
      </c>
      <c r="O184" s="128">
        <v>3.3047935000000002</v>
      </c>
      <c r="P184" s="128">
        <v>952.059166</v>
      </c>
      <c r="Q184" s="128">
        <v>5.5932019100000003</v>
      </c>
      <c r="R184" s="128">
        <v>0</v>
      </c>
      <c r="S184" s="128">
        <v>0</v>
      </c>
      <c r="T184" s="128">
        <v>5.5932019100000003</v>
      </c>
      <c r="U184" s="128">
        <v>555.12757594000004</v>
      </c>
      <c r="V184" s="128">
        <v>1057.5605848800001</v>
      </c>
      <c r="W184" s="128"/>
      <c r="X184" s="128"/>
      <c r="Y184" s="128"/>
      <c r="Z184" s="128"/>
      <c r="AA184" s="128"/>
      <c r="AB184" s="128"/>
    </row>
    <row r="185" spans="1:28">
      <c r="A185" s="9">
        <v>45839</v>
      </c>
      <c r="B185" s="128">
        <v>4735.4394697600001</v>
      </c>
      <c r="C185" s="128">
        <v>3169.1740227599998</v>
      </c>
      <c r="D185" s="128">
        <v>3168.9568387300001</v>
      </c>
      <c r="E185" s="128">
        <v>2300.0628528100001</v>
      </c>
      <c r="F185" s="128">
        <v>640.70535614000005</v>
      </c>
      <c r="G185" s="128">
        <v>228.18862978000001</v>
      </c>
      <c r="H185" s="128">
        <v>0.21718403</v>
      </c>
      <c r="I185" s="128">
        <v>8.4227399999999994E-2</v>
      </c>
      <c r="J185" s="128">
        <v>7.0903339999999995E-2</v>
      </c>
      <c r="K185" s="128">
        <v>6.2053289999999997E-2</v>
      </c>
      <c r="L185" s="128">
        <v>998.66682175999995</v>
      </c>
      <c r="M185" s="128">
        <v>993.08406145000004</v>
      </c>
      <c r="N185" s="128">
        <v>1.6971262499999999</v>
      </c>
      <c r="O185" s="128">
        <v>3.2224332800000002</v>
      </c>
      <c r="P185" s="128">
        <v>988.16450192000002</v>
      </c>
      <c r="Q185" s="128">
        <v>5.5827603100000003</v>
      </c>
      <c r="R185" s="128">
        <v>0</v>
      </c>
      <c r="S185" s="128">
        <v>0</v>
      </c>
      <c r="T185" s="128">
        <v>5.5827603100000003</v>
      </c>
      <c r="U185" s="128">
        <v>567.59862524000005</v>
      </c>
      <c r="V185" s="128">
        <v>1090.1662196100001</v>
      </c>
      <c r="W185" s="128"/>
      <c r="X185" s="128"/>
      <c r="Y185" s="128"/>
      <c r="Z185" s="128"/>
      <c r="AA185" s="128"/>
      <c r="AB185" s="128"/>
    </row>
    <row r="186" spans="1:28">
      <c r="A186" s="9">
        <v>45870</v>
      </c>
      <c r="B186" s="128">
        <v>4873.0191219400003</v>
      </c>
      <c r="C186" s="128">
        <v>3250.1488003099998</v>
      </c>
      <c r="D186" s="128">
        <v>3250.0179975400001</v>
      </c>
      <c r="E186" s="128">
        <v>2362.2810180800002</v>
      </c>
      <c r="F186" s="128">
        <v>653.11459973000001</v>
      </c>
      <c r="G186" s="128">
        <v>234.62237973000001</v>
      </c>
      <c r="H186" s="128">
        <v>0.13080277000000001</v>
      </c>
      <c r="I186" s="128">
        <v>6.0320739999999998E-2</v>
      </c>
      <c r="J186" s="128">
        <v>7.0482030000000001E-2</v>
      </c>
      <c r="K186" s="128">
        <v>0</v>
      </c>
      <c r="L186" s="128">
        <v>1040.1552859599999</v>
      </c>
      <c r="M186" s="128">
        <v>1034.7052201199999</v>
      </c>
      <c r="N186" s="128">
        <v>2.9646126499999998</v>
      </c>
      <c r="O186" s="128">
        <v>3.0952198599999998</v>
      </c>
      <c r="P186" s="128">
        <v>1028.6453876099999</v>
      </c>
      <c r="Q186" s="128">
        <v>5.4500658399999997</v>
      </c>
      <c r="R186" s="128">
        <v>0</v>
      </c>
      <c r="S186" s="128">
        <v>0</v>
      </c>
      <c r="T186" s="128">
        <v>5.4500658399999997</v>
      </c>
      <c r="U186" s="128">
        <v>582.71503567000002</v>
      </c>
      <c r="V186" s="128">
        <v>1127.6383428199999</v>
      </c>
      <c r="W186" s="128"/>
      <c r="X186" s="128"/>
      <c r="Y186" s="128"/>
      <c r="Z186" s="128"/>
      <c r="AA186" s="128"/>
      <c r="AB186" s="128"/>
    </row>
    <row r="187" spans="1:28">
      <c r="A187" s="9">
        <v>45901</v>
      </c>
      <c r="B187" s="128">
        <v>4936.0546077700001</v>
      </c>
      <c r="C187" s="128">
        <v>3255.6057881299998</v>
      </c>
      <c r="D187" s="128">
        <v>3255.4502315999998</v>
      </c>
      <c r="E187" s="128">
        <v>2358.8644607599999</v>
      </c>
      <c r="F187" s="128">
        <v>657.34004331000006</v>
      </c>
      <c r="G187" s="128">
        <v>239.24572753000001</v>
      </c>
      <c r="H187" s="128">
        <v>0.15555653</v>
      </c>
      <c r="I187" s="128">
        <v>8.4949579999999997E-2</v>
      </c>
      <c r="J187" s="128">
        <v>7.0606950000000002E-2</v>
      </c>
      <c r="K187" s="128">
        <v>0</v>
      </c>
      <c r="L187" s="128">
        <v>1080.64388467</v>
      </c>
      <c r="M187" s="128">
        <v>1075.2533283099999</v>
      </c>
      <c r="N187" s="128">
        <v>1.8916028199999999</v>
      </c>
      <c r="O187" s="128">
        <v>3.0664910999999999</v>
      </c>
      <c r="P187" s="128">
        <v>1070.2952343899999</v>
      </c>
      <c r="Q187" s="128">
        <v>5.3905563599999997</v>
      </c>
      <c r="R187" s="128">
        <v>0</v>
      </c>
      <c r="S187" s="128">
        <v>0</v>
      </c>
      <c r="T187" s="128">
        <v>5.3905563599999997</v>
      </c>
      <c r="U187" s="128">
        <v>599.80493496999998</v>
      </c>
      <c r="V187" s="128">
        <v>1173.1919637799999</v>
      </c>
      <c r="W187" s="128"/>
      <c r="X187" s="128"/>
      <c r="Y187" s="128"/>
      <c r="Z187" s="128"/>
      <c r="AA187" s="128"/>
      <c r="AB187" s="128"/>
    </row>
    <row r="188" spans="1:28">
      <c r="A188" s="9">
        <v>45931</v>
      </c>
      <c r="B188" s="128">
        <v>5015.9941958600002</v>
      </c>
      <c r="C188" s="128">
        <v>3286.3262603100002</v>
      </c>
      <c r="D188" s="128">
        <v>3286.1855972100002</v>
      </c>
      <c r="E188" s="128">
        <v>2381.7147080300001</v>
      </c>
      <c r="F188" s="128">
        <v>660.62591944999997</v>
      </c>
      <c r="G188" s="128">
        <v>243.84496973</v>
      </c>
      <c r="H188" s="128">
        <v>0.14066310000000001</v>
      </c>
      <c r="I188" s="128">
        <v>6.9638039999999998E-2</v>
      </c>
      <c r="J188" s="128">
        <v>7.1025060000000001E-2</v>
      </c>
      <c r="K188" s="128">
        <v>0</v>
      </c>
      <c r="L188" s="128">
        <v>1107.32138719</v>
      </c>
      <c r="M188" s="128">
        <v>1101.97141055</v>
      </c>
      <c r="N188" s="128">
        <v>1.6807364899999999</v>
      </c>
      <c r="O188" s="128">
        <v>3.5723273799999999</v>
      </c>
      <c r="P188" s="128">
        <v>1096.71834668</v>
      </c>
      <c r="Q188" s="128">
        <v>5.3499766400000004</v>
      </c>
      <c r="R188" s="128">
        <v>0</v>
      </c>
      <c r="S188" s="128">
        <v>0</v>
      </c>
      <c r="T188" s="128">
        <v>5.3499766400000004</v>
      </c>
      <c r="U188" s="128">
        <v>622.34654836000004</v>
      </c>
      <c r="V188" s="128">
        <v>1199.44021694</v>
      </c>
      <c r="W188" s="128"/>
      <c r="X188" s="128"/>
      <c r="Y188" s="128"/>
      <c r="Z188" s="128"/>
      <c r="AA188" s="128"/>
      <c r="AB188" s="128"/>
    </row>
    <row r="189" spans="1:28">
      <c r="A189" s="9">
        <v>45962</v>
      </c>
      <c r="B189" s="128">
        <v>5076.75378241</v>
      </c>
      <c r="C189" s="128">
        <v>3316.1806240300002</v>
      </c>
      <c r="D189" s="128">
        <v>3316.0139191500002</v>
      </c>
      <c r="E189" s="128">
        <v>2414.6810262499998</v>
      </c>
      <c r="F189" s="128">
        <v>655.73831479</v>
      </c>
      <c r="G189" s="128">
        <v>245.59457810999999</v>
      </c>
      <c r="H189" s="128">
        <v>0.16670488</v>
      </c>
      <c r="I189" s="128">
        <v>9.5476989999999998E-2</v>
      </c>
      <c r="J189" s="128">
        <v>7.1227890000000002E-2</v>
      </c>
      <c r="K189" s="128">
        <v>0</v>
      </c>
      <c r="L189" s="128">
        <v>1130.5556194400001</v>
      </c>
      <c r="M189" s="128">
        <v>1125.25082305</v>
      </c>
      <c r="N189" s="128">
        <v>1.35916024</v>
      </c>
      <c r="O189" s="128">
        <v>3.56434658</v>
      </c>
      <c r="P189" s="128">
        <v>1120.32731623</v>
      </c>
      <c r="Q189" s="128">
        <v>5.3047963899999999</v>
      </c>
      <c r="R189" s="128">
        <v>0</v>
      </c>
      <c r="S189" s="128">
        <v>0</v>
      </c>
      <c r="T189" s="128">
        <v>5.3047963899999999</v>
      </c>
      <c r="U189" s="128">
        <v>630.01753894000001</v>
      </c>
      <c r="V189" s="128">
        <v>1201.6594420500001</v>
      </c>
      <c r="W189" s="128"/>
      <c r="X189" s="128"/>
      <c r="Y189" s="128"/>
      <c r="Z189" s="128"/>
      <c r="AA189" s="128"/>
      <c r="AB189" s="128"/>
    </row>
    <row r="190" spans="1:28">
      <c r="A190" s="9">
        <v>45992</v>
      </c>
      <c r="B190" s="128">
        <v>5099.5931212799997</v>
      </c>
      <c r="C190" s="128">
        <v>3300.74756243</v>
      </c>
      <c r="D190" s="128">
        <v>3300.6094039</v>
      </c>
      <c r="E190" s="128">
        <v>2399.4769927500001</v>
      </c>
      <c r="F190" s="128">
        <v>653.68841668000005</v>
      </c>
      <c r="G190" s="128">
        <v>247.44399447000001</v>
      </c>
      <c r="H190" s="128">
        <v>0.13815853</v>
      </c>
      <c r="I190" s="128">
        <v>6.6025130000000001E-2</v>
      </c>
      <c r="J190" s="128">
        <v>7.21334E-2</v>
      </c>
      <c r="K190" s="128">
        <v>0</v>
      </c>
      <c r="L190" s="128">
        <v>1169.4985410899999</v>
      </c>
      <c r="M190" s="128">
        <v>1164.23137385</v>
      </c>
      <c r="N190" s="128">
        <v>1.3515712600000001</v>
      </c>
      <c r="O190" s="128">
        <v>3.7139123000000001</v>
      </c>
      <c r="P190" s="128">
        <v>1159.1658902900001</v>
      </c>
      <c r="Q190" s="128">
        <v>5.26716724</v>
      </c>
      <c r="R190" s="128">
        <v>0</v>
      </c>
      <c r="S190" s="128">
        <v>0</v>
      </c>
      <c r="T190" s="128">
        <v>5.26716724</v>
      </c>
      <c r="U190" s="128">
        <v>629.34701775999997</v>
      </c>
      <c r="V190" s="128">
        <v>1302.65437544</v>
      </c>
      <c r="W190" s="128"/>
      <c r="X190" s="128"/>
      <c r="Y190" s="128"/>
      <c r="Z190" s="128"/>
      <c r="AA190" s="128"/>
      <c r="AB190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9" customWidth="1"/>
    <col min="2" max="2" width="9.6640625" style="38" customWidth="1"/>
    <col min="3" max="3" width="9.88671875" style="38" customWidth="1"/>
    <col min="4" max="4" width="10.33203125" style="38" customWidth="1"/>
    <col min="5" max="5" width="8.33203125" style="38" customWidth="1"/>
    <col min="6" max="6" width="9.88671875" style="38" customWidth="1"/>
    <col min="7" max="7" width="12" style="38" customWidth="1"/>
    <col min="8" max="8" width="12.33203125" style="38" customWidth="1"/>
    <col min="9" max="9" width="8.88671875" style="38" customWidth="1"/>
    <col min="10" max="10" width="11.33203125" style="38" customWidth="1"/>
    <col min="11" max="11" width="11.44140625" style="38" customWidth="1"/>
    <col min="12" max="12" width="9.5546875" style="38" customWidth="1"/>
    <col min="13" max="13" width="10.88671875" style="38" customWidth="1"/>
    <col min="14" max="14" width="13.5546875" style="38" customWidth="1"/>
    <col min="15" max="15" width="10.33203125" style="38" customWidth="1"/>
    <col min="16" max="16" width="8.109375" style="38" customWidth="1"/>
    <col min="17" max="16384" width="9.109375" style="38"/>
  </cols>
  <sheetData>
    <row r="1" spans="1:22">
      <c r="A1" s="18" t="s">
        <v>129</v>
      </c>
    </row>
    <row r="2" spans="1:22" ht="5.25" customHeight="1">
      <c r="A2" s="165"/>
    </row>
    <row r="3" spans="1:22">
      <c r="A3" s="110" t="s">
        <v>54</v>
      </c>
    </row>
    <row r="4" spans="1:22" ht="12.75" customHeight="1">
      <c r="A4" s="217" t="s">
        <v>128</v>
      </c>
      <c r="B4" s="229"/>
      <c r="C4" s="229"/>
      <c r="D4" s="229"/>
    </row>
    <row r="5" spans="1:22" ht="12.75" customHeight="1">
      <c r="A5" s="40" t="s">
        <v>226</v>
      </c>
    </row>
    <row r="6" spans="1:22" ht="12.75" customHeight="1">
      <c r="A6" s="192" t="s">
        <v>0</v>
      </c>
      <c r="B6" s="194" t="s">
        <v>195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62</v>
      </c>
      <c r="P6" s="195" t="s">
        <v>64</v>
      </c>
    </row>
    <row r="7" spans="1:22" s="41" customForma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22" s="37" customFormat="1" ht="23.2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22" s="37" customFormat="1" ht="80.25" customHeight="1">
      <c r="A9" s="193"/>
      <c r="B9" s="190"/>
      <c r="C9" s="154" t="s">
        <v>13</v>
      </c>
      <c r="D9" s="154" t="s">
        <v>26</v>
      </c>
      <c r="E9" s="154" t="s">
        <v>27</v>
      </c>
      <c r="F9" s="154" t="s">
        <v>13</v>
      </c>
      <c r="G9" s="154" t="s">
        <v>28</v>
      </c>
      <c r="H9" s="154" t="s">
        <v>29</v>
      </c>
      <c r="I9" s="154" t="s">
        <v>13</v>
      </c>
      <c r="J9" s="154" t="s">
        <v>30</v>
      </c>
      <c r="K9" s="154" t="s">
        <v>183</v>
      </c>
      <c r="L9" s="154" t="s">
        <v>13</v>
      </c>
      <c r="M9" s="154" t="s">
        <v>63</v>
      </c>
      <c r="N9" s="154" t="s">
        <v>31</v>
      </c>
      <c r="O9" s="196"/>
      <c r="P9" s="197"/>
    </row>
    <row r="10" spans="1:22" s="37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43" customFormat="1" hidden="1" outlineLevel="1">
      <c r="A11" s="9">
        <v>40544</v>
      </c>
      <c r="B11" s="129">
        <v>4013.6006241199998</v>
      </c>
      <c r="C11" s="42">
        <v>35.435491130000003</v>
      </c>
      <c r="D11" s="129">
        <v>28.279251519999995</v>
      </c>
      <c r="E11" s="129">
        <v>7.1562396100000001</v>
      </c>
      <c r="F11" s="129">
        <v>27.880672560000001</v>
      </c>
      <c r="G11" s="129">
        <v>7.05168119</v>
      </c>
      <c r="H11" s="129">
        <v>20.828991370000001</v>
      </c>
      <c r="I11" s="129">
        <v>582.39288452000005</v>
      </c>
      <c r="J11" s="129">
        <v>46.79131537</v>
      </c>
      <c r="K11" s="129">
        <v>535.60156915000005</v>
      </c>
      <c r="L11" s="129">
        <v>3367.89157591</v>
      </c>
      <c r="M11" s="129">
        <v>3347.2086613199999</v>
      </c>
      <c r="N11" s="129">
        <v>20.682914589999999</v>
      </c>
      <c r="O11" s="129">
        <v>0.80067473</v>
      </c>
      <c r="P11" s="129">
        <v>3.2993454200000003</v>
      </c>
      <c r="Q11" s="130"/>
      <c r="R11" s="130"/>
      <c r="S11" s="130"/>
      <c r="T11" s="130"/>
      <c r="U11" s="130"/>
      <c r="V11" s="130"/>
    </row>
    <row r="12" spans="1:22" s="43" customFormat="1" hidden="1" outlineLevel="1">
      <c r="A12" s="9">
        <v>40575</v>
      </c>
      <c r="B12" s="129">
        <v>4049.4090074800001</v>
      </c>
      <c r="C12" s="42">
        <v>35.110039569999998</v>
      </c>
      <c r="D12" s="129">
        <v>27.192205180000006</v>
      </c>
      <c r="E12" s="129">
        <v>7.9178343900000003</v>
      </c>
      <c r="F12" s="129">
        <v>30.460449050000001</v>
      </c>
      <c r="G12" s="129">
        <v>5.8910286000000003</v>
      </c>
      <c r="H12" s="129">
        <v>24.569420449999999</v>
      </c>
      <c r="I12" s="129">
        <v>537.09761143999992</v>
      </c>
      <c r="J12" s="129">
        <v>43.282584419999999</v>
      </c>
      <c r="K12" s="129">
        <v>493.81502702</v>
      </c>
      <c r="L12" s="129">
        <v>3446.7409074199995</v>
      </c>
      <c r="M12" s="129">
        <v>3425.7507278200001</v>
      </c>
      <c r="N12" s="129">
        <v>20.990179599999998</v>
      </c>
      <c r="O12" s="129">
        <v>0.99834615000000004</v>
      </c>
      <c r="P12" s="129">
        <v>3.3258111599999998</v>
      </c>
      <c r="Q12" s="130"/>
      <c r="R12" s="130"/>
      <c r="S12" s="130"/>
      <c r="T12" s="130"/>
      <c r="U12" s="130"/>
      <c r="V12" s="130"/>
    </row>
    <row r="13" spans="1:22" s="43" customFormat="1" hidden="1" outlineLevel="1">
      <c r="A13" s="9">
        <v>40603</v>
      </c>
      <c r="B13" s="129">
        <v>4080.5043488299998</v>
      </c>
      <c r="C13" s="42">
        <v>35.447451729999997</v>
      </c>
      <c r="D13" s="129">
        <v>26.701368859999999</v>
      </c>
      <c r="E13" s="129">
        <v>8.7460828700000004</v>
      </c>
      <c r="F13" s="129">
        <v>33.55369305</v>
      </c>
      <c r="G13" s="129">
        <v>5.1353757499999997</v>
      </c>
      <c r="H13" s="129">
        <v>28.418317300000002</v>
      </c>
      <c r="I13" s="129">
        <v>506.96498578000001</v>
      </c>
      <c r="J13" s="129">
        <v>44.192806189999999</v>
      </c>
      <c r="K13" s="129">
        <v>462.77217958999995</v>
      </c>
      <c r="L13" s="129">
        <v>3504.53821827</v>
      </c>
      <c r="M13" s="129">
        <v>3484.1327619099998</v>
      </c>
      <c r="N13" s="129">
        <v>20.405456359999999</v>
      </c>
      <c r="O13" s="129">
        <v>4.9422379899999997</v>
      </c>
      <c r="P13" s="129">
        <v>3.80541163</v>
      </c>
      <c r="Q13" s="130"/>
      <c r="R13" s="130"/>
      <c r="S13" s="130"/>
      <c r="T13" s="130"/>
      <c r="U13" s="130"/>
      <c r="V13" s="130"/>
    </row>
    <row r="14" spans="1:22" s="43" customFormat="1" hidden="1" outlineLevel="1">
      <c r="A14" s="9">
        <v>40634</v>
      </c>
      <c r="B14" s="129">
        <v>4154.3852948699996</v>
      </c>
      <c r="C14" s="42">
        <v>35.849989239999999</v>
      </c>
      <c r="D14" s="129">
        <v>27.491202449999999</v>
      </c>
      <c r="E14" s="129">
        <v>8.3587867899999999</v>
      </c>
      <c r="F14" s="129">
        <v>35.655589370000001</v>
      </c>
      <c r="G14" s="129">
        <v>5.6661381399999993</v>
      </c>
      <c r="H14" s="129">
        <v>29.98945123</v>
      </c>
      <c r="I14" s="129">
        <v>570.95280588999992</v>
      </c>
      <c r="J14" s="129">
        <v>43.251964899999997</v>
      </c>
      <c r="K14" s="129">
        <v>527.70084098999996</v>
      </c>
      <c r="L14" s="129">
        <v>3511.9269103699999</v>
      </c>
      <c r="M14" s="129">
        <v>3490.2785614700001</v>
      </c>
      <c r="N14" s="129">
        <v>21.648348899999998</v>
      </c>
      <c r="O14" s="129">
        <v>0.98948694000000004</v>
      </c>
      <c r="P14" s="129">
        <v>4.0519342900000002</v>
      </c>
      <c r="Q14" s="130"/>
      <c r="R14" s="130"/>
      <c r="S14" s="130"/>
      <c r="T14" s="130"/>
      <c r="U14" s="130"/>
      <c r="V14" s="130"/>
    </row>
    <row r="15" spans="1:22" s="43" customFormat="1" hidden="1" outlineLevel="1">
      <c r="A15" s="9">
        <v>40664</v>
      </c>
      <c r="B15" s="129">
        <v>4186.7145192199996</v>
      </c>
      <c r="C15" s="42">
        <v>35.649195739999996</v>
      </c>
      <c r="D15" s="129">
        <v>27.275772450000002</v>
      </c>
      <c r="E15" s="129">
        <v>8.3734232899999999</v>
      </c>
      <c r="F15" s="129">
        <v>39.80590454</v>
      </c>
      <c r="G15" s="129">
        <v>5.7171661300000007</v>
      </c>
      <c r="H15" s="129">
        <v>34.088738409999998</v>
      </c>
      <c r="I15" s="129">
        <v>555.77274621000004</v>
      </c>
      <c r="J15" s="129">
        <v>50.330881399999996</v>
      </c>
      <c r="K15" s="129">
        <v>505.44186481000003</v>
      </c>
      <c r="L15" s="129">
        <v>3555.4866727299996</v>
      </c>
      <c r="M15" s="129">
        <v>3532.9271676999997</v>
      </c>
      <c r="N15" s="129">
        <v>22.55950503</v>
      </c>
      <c r="O15" s="129">
        <v>1.8620243599999999</v>
      </c>
      <c r="P15" s="129">
        <v>4.1890505899999999</v>
      </c>
      <c r="Q15" s="130"/>
      <c r="R15" s="130"/>
      <c r="S15" s="130"/>
      <c r="T15" s="130"/>
      <c r="U15" s="130"/>
      <c r="V15" s="130"/>
    </row>
    <row r="16" spans="1:22" s="43" customFormat="1" hidden="1" outlineLevel="1">
      <c r="A16" s="9">
        <v>40695</v>
      </c>
      <c r="B16" s="129">
        <v>4360.2052123800004</v>
      </c>
      <c r="C16" s="42">
        <v>35.736582739999996</v>
      </c>
      <c r="D16" s="129">
        <v>27.08458693</v>
      </c>
      <c r="E16" s="129">
        <v>8.651995809999999</v>
      </c>
      <c r="F16" s="129">
        <v>40.134849429999996</v>
      </c>
      <c r="G16" s="129">
        <v>4.96404231</v>
      </c>
      <c r="H16" s="129">
        <v>35.170807119999999</v>
      </c>
      <c r="I16" s="129">
        <v>638.64698962000011</v>
      </c>
      <c r="J16" s="129">
        <v>56.944479579999992</v>
      </c>
      <c r="K16" s="129">
        <v>581.70251004000011</v>
      </c>
      <c r="L16" s="129">
        <v>3645.6867905899999</v>
      </c>
      <c r="M16" s="129">
        <v>3623.8897242499997</v>
      </c>
      <c r="N16" s="129">
        <v>21.797066340000001</v>
      </c>
      <c r="O16" s="129">
        <v>1.4887028499999999</v>
      </c>
      <c r="P16" s="129">
        <v>4.4565766199999999</v>
      </c>
      <c r="Q16" s="130"/>
      <c r="R16" s="130"/>
      <c r="S16" s="130"/>
      <c r="T16" s="130"/>
      <c r="U16" s="130"/>
      <c r="V16" s="130"/>
    </row>
    <row r="17" spans="1:22" s="43" customFormat="1" hidden="1" outlineLevel="1">
      <c r="A17" s="9">
        <v>40725</v>
      </c>
      <c r="B17" s="129">
        <v>4350.2804297900002</v>
      </c>
      <c r="C17" s="42">
        <v>32.775873230000002</v>
      </c>
      <c r="D17" s="129">
        <v>25.615947969999997</v>
      </c>
      <c r="E17" s="129">
        <v>7.1599252599999996</v>
      </c>
      <c r="F17" s="129">
        <v>38.853681799999997</v>
      </c>
      <c r="G17" s="129">
        <v>4.3555811999999996</v>
      </c>
      <c r="H17" s="129">
        <v>34.498100600000001</v>
      </c>
      <c r="I17" s="129">
        <v>610.11722299000007</v>
      </c>
      <c r="J17" s="129">
        <v>50.481282610000008</v>
      </c>
      <c r="K17" s="129">
        <v>559.63594037999997</v>
      </c>
      <c r="L17" s="129">
        <v>3668.5336517699998</v>
      </c>
      <c r="M17" s="129">
        <v>3635.5456412799995</v>
      </c>
      <c r="N17" s="129">
        <v>32.988010490000001</v>
      </c>
      <c r="O17" s="129">
        <v>2.77933114</v>
      </c>
      <c r="P17" s="129">
        <v>3.8230447700000001</v>
      </c>
      <c r="Q17" s="130"/>
      <c r="R17" s="130"/>
      <c r="S17" s="130"/>
      <c r="T17" s="130"/>
      <c r="U17" s="130"/>
      <c r="V17" s="130"/>
    </row>
    <row r="18" spans="1:22" s="43" customFormat="1" hidden="1" outlineLevel="1">
      <c r="A18" s="9">
        <v>40756</v>
      </c>
      <c r="B18" s="129">
        <v>4306.6367535400004</v>
      </c>
      <c r="C18" s="42">
        <v>32.952734970000002</v>
      </c>
      <c r="D18" s="129">
        <v>25.661921509999999</v>
      </c>
      <c r="E18" s="129">
        <v>7.2908134599999999</v>
      </c>
      <c r="F18" s="129">
        <v>41.783885500000004</v>
      </c>
      <c r="G18" s="129">
        <v>4.98960442</v>
      </c>
      <c r="H18" s="129">
        <v>36.794281080000005</v>
      </c>
      <c r="I18" s="129">
        <v>585.85536207999996</v>
      </c>
      <c r="J18" s="129">
        <v>47.479031409999997</v>
      </c>
      <c r="K18" s="129">
        <v>538.37633067000002</v>
      </c>
      <c r="L18" s="129">
        <v>3646.04477099</v>
      </c>
      <c r="M18" s="129">
        <v>3611.3226111099998</v>
      </c>
      <c r="N18" s="129">
        <v>34.72215988</v>
      </c>
      <c r="O18" s="129">
        <v>0.96742987999999996</v>
      </c>
      <c r="P18" s="129">
        <v>4.1515240900000006</v>
      </c>
      <c r="Q18" s="130"/>
      <c r="R18" s="130"/>
      <c r="S18" s="130"/>
      <c r="T18" s="130"/>
      <c r="U18" s="130"/>
      <c r="V18" s="130"/>
    </row>
    <row r="19" spans="1:22" s="43" customFormat="1" hidden="1" outlineLevel="1">
      <c r="A19" s="9">
        <v>40787</v>
      </c>
      <c r="B19" s="129">
        <v>4185.14513541</v>
      </c>
      <c r="C19" s="42">
        <v>35.417459589999993</v>
      </c>
      <c r="D19" s="129">
        <v>27.564009350000003</v>
      </c>
      <c r="E19" s="129">
        <v>7.853450239999999</v>
      </c>
      <c r="F19" s="129">
        <v>43.228977700000009</v>
      </c>
      <c r="G19" s="129">
        <v>4.0025583899999999</v>
      </c>
      <c r="H19" s="129">
        <v>39.226419310000004</v>
      </c>
      <c r="I19" s="129">
        <v>522.81452855000009</v>
      </c>
      <c r="J19" s="129">
        <v>39.524853329999999</v>
      </c>
      <c r="K19" s="129">
        <v>483.28967521999999</v>
      </c>
      <c r="L19" s="129">
        <v>3583.68416957</v>
      </c>
      <c r="M19" s="129">
        <v>3550.3394858700003</v>
      </c>
      <c r="N19" s="129">
        <v>33.344683699999997</v>
      </c>
      <c r="O19" s="129">
        <v>22.587128809999999</v>
      </c>
      <c r="P19" s="129">
        <v>4.4327733299999998</v>
      </c>
      <c r="Q19" s="130"/>
      <c r="R19" s="130"/>
      <c r="S19" s="130"/>
      <c r="T19" s="130"/>
      <c r="U19" s="130"/>
      <c r="V19" s="130"/>
    </row>
    <row r="20" spans="1:22" s="43" customFormat="1" hidden="1" outlineLevel="1">
      <c r="A20" s="9">
        <v>40817</v>
      </c>
      <c r="B20" s="129">
        <v>4168.6429337199997</v>
      </c>
      <c r="C20" s="42">
        <v>35.214815100000003</v>
      </c>
      <c r="D20" s="129">
        <v>27.423306110000002</v>
      </c>
      <c r="E20" s="129">
        <v>7.7915089899999996</v>
      </c>
      <c r="F20" s="129">
        <v>49.227349010000005</v>
      </c>
      <c r="G20" s="129">
        <v>8.4976581499999995</v>
      </c>
      <c r="H20" s="129">
        <v>40.729690859999998</v>
      </c>
      <c r="I20" s="129">
        <v>536.06551442</v>
      </c>
      <c r="J20" s="129">
        <v>43.726255829999999</v>
      </c>
      <c r="K20" s="129">
        <v>492.33925859000004</v>
      </c>
      <c r="L20" s="129">
        <v>3548.13525519</v>
      </c>
      <c r="M20" s="129">
        <v>3513.9583684099998</v>
      </c>
      <c r="N20" s="129">
        <v>34.176886779999997</v>
      </c>
      <c r="O20" s="129">
        <v>26.191056580000001</v>
      </c>
      <c r="P20" s="129">
        <v>4.4368624600000004</v>
      </c>
      <c r="Q20" s="130"/>
      <c r="R20" s="130"/>
      <c r="S20" s="130"/>
      <c r="T20" s="130"/>
      <c r="U20" s="130"/>
      <c r="V20" s="130"/>
    </row>
    <row r="21" spans="1:22" s="43" customFormat="1" hidden="1" outlineLevel="1">
      <c r="A21" s="9">
        <v>40848</v>
      </c>
      <c r="B21" s="129">
        <v>4347.9983457099997</v>
      </c>
      <c r="C21" s="42">
        <v>36.816159820000003</v>
      </c>
      <c r="D21" s="129">
        <v>26.570963090000003</v>
      </c>
      <c r="E21" s="129">
        <v>10.24519673</v>
      </c>
      <c r="F21" s="129">
        <v>47.154534510000005</v>
      </c>
      <c r="G21" s="129">
        <v>10.503597750000001</v>
      </c>
      <c r="H21" s="129">
        <v>36.65093676</v>
      </c>
      <c r="I21" s="129">
        <v>681.63768453</v>
      </c>
      <c r="J21" s="129">
        <v>63.175836699999998</v>
      </c>
      <c r="K21" s="129">
        <v>618.46184783000012</v>
      </c>
      <c r="L21" s="129">
        <v>3582.3899668499998</v>
      </c>
      <c r="M21" s="129">
        <v>3546.8635577400005</v>
      </c>
      <c r="N21" s="129">
        <v>35.526409110000003</v>
      </c>
      <c r="O21" s="129">
        <v>59.765998550000006</v>
      </c>
      <c r="P21" s="129">
        <v>4.6527929199999996</v>
      </c>
      <c r="Q21" s="130"/>
      <c r="R21" s="130"/>
      <c r="S21" s="130"/>
      <c r="T21" s="130"/>
      <c r="U21" s="130"/>
      <c r="V21" s="130"/>
    </row>
    <row r="22" spans="1:22" s="43" customFormat="1" hidden="1" outlineLevel="1">
      <c r="A22" s="9">
        <v>40878</v>
      </c>
      <c r="B22" s="129">
        <v>4423.3764712399998</v>
      </c>
      <c r="C22" s="42">
        <v>39.033388600000002</v>
      </c>
      <c r="D22" s="129">
        <v>29.417967939999997</v>
      </c>
      <c r="E22" s="129">
        <v>9.6154206599999998</v>
      </c>
      <c r="F22" s="129">
        <v>5.9930520999999999</v>
      </c>
      <c r="G22" s="129">
        <v>5.6099785999999998</v>
      </c>
      <c r="H22" s="129">
        <v>0.38307350000000001</v>
      </c>
      <c r="I22" s="129">
        <v>712.55522612999994</v>
      </c>
      <c r="J22" s="129">
        <v>88.216738839999991</v>
      </c>
      <c r="K22" s="129">
        <v>624.33848728999999</v>
      </c>
      <c r="L22" s="129">
        <v>3665.7948044100003</v>
      </c>
      <c r="M22" s="129">
        <v>3632.8780250899999</v>
      </c>
      <c r="N22" s="129">
        <v>32.916779320000003</v>
      </c>
      <c r="O22" s="129">
        <v>32.056017279999999</v>
      </c>
      <c r="P22" s="129">
        <v>3.8114545</v>
      </c>
      <c r="Q22" s="130"/>
      <c r="R22" s="130"/>
      <c r="S22" s="130"/>
      <c r="T22" s="130"/>
      <c r="U22" s="130"/>
      <c r="V22" s="130"/>
    </row>
    <row r="23" spans="1:22" s="43" customFormat="1" hidden="1" outlineLevel="1">
      <c r="A23" s="9">
        <v>40909</v>
      </c>
      <c r="B23" s="129">
        <v>4522.7160182099997</v>
      </c>
      <c r="C23" s="42">
        <v>37.724047570000003</v>
      </c>
      <c r="D23" s="129">
        <v>28.319495110000002</v>
      </c>
      <c r="E23" s="129">
        <v>9.4045524599999997</v>
      </c>
      <c r="F23" s="129">
        <v>28.194826829999997</v>
      </c>
      <c r="G23" s="129">
        <v>6.2594502600000004</v>
      </c>
      <c r="H23" s="129">
        <v>21.935376569999999</v>
      </c>
      <c r="I23" s="129">
        <v>675.17935294999995</v>
      </c>
      <c r="J23" s="129">
        <v>49.614394240000003</v>
      </c>
      <c r="K23" s="129">
        <v>625.56495871000016</v>
      </c>
      <c r="L23" s="129">
        <v>3781.6177908599998</v>
      </c>
      <c r="M23" s="129">
        <v>3748.0404808900003</v>
      </c>
      <c r="N23" s="129">
        <v>33.577309969999995</v>
      </c>
      <c r="O23" s="129">
        <v>56.389657049999997</v>
      </c>
      <c r="P23" s="129">
        <v>3.84249098</v>
      </c>
      <c r="Q23" s="130"/>
      <c r="R23" s="130"/>
      <c r="S23" s="130"/>
      <c r="T23" s="130"/>
      <c r="U23" s="130"/>
      <c r="V23" s="130"/>
    </row>
    <row r="24" spans="1:22" s="43" customFormat="1" hidden="1" outlineLevel="1">
      <c r="A24" s="9">
        <v>40940</v>
      </c>
      <c r="B24" s="129">
        <v>4610.9485463199999</v>
      </c>
      <c r="C24" s="42">
        <v>37.372231459999995</v>
      </c>
      <c r="D24" s="129">
        <v>26.529101189999999</v>
      </c>
      <c r="E24" s="129">
        <v>10.84313027</v>
      </c>
      <c r="F24" s="129">
        <v>30.481836980000001</v>
      </c>
      <c r="G24" s="129">
        <v>5.8885528799999998</v>
      </c>
      <c r="H24" s="129">
        <v>24.593284099999998</v>
      </c>
      <c r="I24" s="129">
        <v>663.12254590000009</v>
      </c>
      <c r="J24" s="129">
        <v>46.997963800000001</v>
      </c>
      <c r="K24" s="129">
        <v>616.1245821</v>
      </c>
      <c r="L24" s="129">
        <v>3879.9719319799997</v>
      </c>
      <c r="M24" s="129">
        <v>3844.1744915499994</v>
      </c>
      <c r="N24" s="129">
        <v>35.797440429999995</v>
      </c>
      <c r="O24" s="129">
        <v>56.049405759999999</v>
      </c>
      <c r="P24" s="129">
        <v>3.6021058199999998</v>
      </c>
      <c r="Q24" s="130"/>
      <c r="R24" s="130"/>
      <c r="S24" s="130"/>
      <c r="T24" s="130"/>
      <c r="U24" s="130"/>
      <c r="V24" s="130"/>
    </row>
    <row r="25" spans="1:22" s="43" customFormat="1" hidden="1" outlineLevel="1">
      <c r="A25" s="9">
        <v>40969</v>
      </c>
      <c r="B25" s="129">
        <v>4697.2890012099997</v>
      </c>
      <c r="C25" s="42">
        <v>37.20038538</v>
      </c>
      <c r="D25" s="129">
        <v>26.2866213</v>
      </c>
      <c r="E25" s="129">
        <v>10.913764079999998</v>
      </c>
      <c r="F25" s="129">
        <v>34.213204920000003</v>
      </c>
      <c r="G25" s="129">
        <v>6.3844778599999996</v>
      </c>
      <c r="H25" s="129">
        <v>27.828727059999999</v>
      </c>
      <c r="I25" s="129">
        <v>693.12545498999998</v>
      </c>
      <c r="J25" s="129">
        <v>42.509791919999998</v>
      </c>
      <c r="K25" s="129">
        <v>650.61566306999998</v>
      </c>
      <c r="L25" s="129">
        <v>3932.74995592</v>
      </c>
      <c r="M25" s="129">
        <v>3896.7714088000002</v>
      </c>
      <c r="N25" s="129">
        <v>35.978547120000002</v>
      </c>
      <c r="O25" s="129">
        <v>123.39947521000001</v>
      </c>
      <c r="P25" s="129">
        <v>10.679397770000001</v>
      </c>
      <c r="Q25" s="130"/>
      <c r="R25" s="130"/>
      <c r="S25" s="130"/>
      <c r="T25" s="130"/>
      <c r="U25" s="130"/>
      <c r="V25" s="130"/>
    </row>
    <row r="26" spans="1:22" s="43" customFormat="1" hidden="1" outlineLevel="1">
      <c r="A26" s="9">
        <v>41000</v>
      </c>
      <c r="B26" s="129">
        <v>4851.34253618</v>
      </c>
      <c r="C26" s="42">
        <v>34.530432620000006</v>
      </c>
      <c r="D26" s="129">
        <v>24.92202876</v>
      </c>
      <c r="E26" s="129">
        <v>9.6084038599999992</v>
      </c>
      <c r="F26" s="129">
        <v>41.749563380000005</v>
      </c>
      <c r="G26" s="129">
        <v>7.760354640000001</v>
      </c>
      <c r="H26" s="129">
        <v>33.989208740000002</v>
      </c>
      <c r="I26" s="129">
        <v>711.06445546999987</v>
      </c>
      <c r="J26" s="129">
        <v>62.891840340000002</v>
      </c>
      <c r="K26" s="129">
        <v>648.17261513000005</v>
      </c>
      <c r="L26" s="129">
        <v>4063.9980847100005</v>
      </c>
      <c r="M26" s="129">
        <v>4024.3598701700007</v>
      </c>
      <c r="N26" s="129">
        <v>39.638214540000007</v>
      </c>
      <c r="O26" s="129">
        <v>134.67558506</v>
      </c>
      <c r="P26" s="129">
        <v>9.7524343699999996</v>
      </c>
      <c r="Q26" s="130"/>
      <c r="R26" s="130"/>
      <c r="S26" s="130"/>
      <c r="T26" s="130"/>
      <c r="U26" s="130"/>
      <c r="V26" s="130"/>
    </row>
    <row r="27" spans="1:22" s="43" customFormat="1" hidden="1" outlineLevel="1">
      <c r="A27" s="9">
        <v>41030</v>
      </c>
      <c r="B27" s="129">
        <v>4935.2836719500001</v>
      </c>
      <c r="C27" s="42">
        <v>34.589480920000007</v>
      </c>
      <c r="D27" s="129">
        <v>26.662948929999999</v>
      </c>
      <c r="E27" s="129">
        <v>7.92653199</v>
      </c>
      <c r="F27" s="129">
        <v>47.387553450000006</v>
      </c>
      <c r="G27" s="129">
        <v>7.1462819200000007</v>
      </c>
      <c r="H27" s="129">
        <v>40.241271529999999</v>
      </c>
      <c r="I27" s="129">
        <v>766.23113175999993</v>
      </c>
      <c r="J27" s="129">
        <v>53.295017279999996</v>
      </c>
      <c r="K27" s="129">
        <v>712.93611448000001</v>
      </c>
      <c r="L27" s="129">
        <v>4087.0755058200002</v>
      </c>
      <c r="M27" s="129">
        <v>4048.1619042900002</v>
      </c>
      <c r="N27" s="129">
        <v>38.913601530000001</v>
      </c>
      <c r="O27" s="129">
        <v>69.083409230000001</v>
      </c>
      <c r="P27" s="129">
        <v>9.7798417499999992</v>
      </c>
      <c r="Q27" s="130"/>
      <c r="R27" s="130"/>
      <c r="S27" s="130"/>
      <c r="T27" s="130"/>
      <c r="U27" s="130"/>
      <c r="V27" s="130"/>
    </row>
    <row r="28" spans="1:22" s="43" customFormat="1" hidden="1" outlineLevel="1">
      <c r="A28" s="9">
        <v>41061</v>
      </c>
      <c r="B28" s="129">
        <v>4885.8268957299997</v>
      </c>
      <c r="C28" s="42">
        <v>39.966125420000004</v>
      </c>
      <c r="D28" s="129">
        <v>31.825747310000004</v>
      </c>
      <c r="E28" s="129">
        <v>8.1403781100000003</v>
      </c>
      <c r="F28" s="129">
        <v>44.369231580000005</v>
      </c>
      <c r="G28" s="129">
        <v>6.7236119300000006</v>
      </c>
      <c r="H28" s="129">
        <v>37.64561965</v>
      </c>
      <c r="I28" s="129">
        <v>605.56900469000004</v>
      </c>
      <c r="J28" s="129">
        <v>56.514876449999996</v>
      </c>
      <c r="K28" s="129">
        <v>549.05412824000007</v>
      </c>
      <c r="L28" s="129">
        <v>4195.9225340399998</v>
      </c>
      <c r="M28" s="129">
        <v>4160.4119664600003</v>
      </c>
      <c r="N28" s="129">
        <v>35.51056758</v>
      </c>
      <c r="O28" s="129">
        <v>113.05339201000001</v>
      </c>
      <c r="P28" s="129">
        <v>9.6219242999999999</v>
      </c>
      <c r="Q28" s="130"/>
      <c r="R28" s="130"/>
      <c r="S28" s="130"/>
      <c r="T28" s="130"/>
      <c r="U28" s="130"/>
      <c r="V28" s="130"/>
    </row>
    <row r="29" spans="1:22" s="43" customFormat="1" hidden="1" outlineLevel="1">
      <c r="A29" s="9">
        <v>41091</v>
      </c>
      <c r="B29" s="129">
        <v>4930.2587067900004</v>
      </c>
      <c r="C29" s="42">
        <v>34.601907050000001</v>
      </c>
      <c r="D29" s="129">
        <v>26.517391099999998</v>
      </c>
      <c r="E29" s="129">
        <v>8.0845159500000001</v>
      </c>
      <c r="F29" s="129">
        <v>44.385996480000003</v>
      </c>
      <c r="G29" s="129">
        <v>3.6752167400000002</v>
      </c>
      <c r="H29" s="129">
        <v>40.710779740000007</v>
      </c>
      <c r="I29" s="129">
        <v>632.73098854</v>
      </c>
      <c r="J29" s="129">
        <v>46.540721499999997</v>
      </c>
      <c r="K29" s="129">
        <v>586.19026704000009</v>
      </c>
      <c r="L29" s="129">
        <v>4218.5398147199994</v>
      </c>
      <c r="M29" s="129">
        <v>4183.2589349299997</v>
      </c>
      <c r="N29" s="129">
        <v>35.28087979</v>
      </c>
      <c r="O29" s="129">
        <v>108.94900065</v>
      </c>
      <c r="P29" s="129">
        <v>9.9261986899999997</v>
      </c>
      <c r="Q29" s="130"/>
      <c r="R29" s="130"/>
      <c r="S29" s="130"/>
      <c r="T29" s="130"/>
      <c r="U29" s="130"/>
      <c r="V29" s="130"/>
    </row>
    <row r="30" spans="1:22" s="43" customFormat="1" hidden="1" outlineLevel="1">
      <c r="A30" s="9">
        <v>41122</v>
      </c>
      <c r="B30" s="129">
        <v>4976.0138498699998</v>
      </c>
      <c r="C30" s="42">
        <v>35.549914870000002</v>
      </c>
      <c r="D30" s="129">
        <v>27.089378459999999</v>
      </c>
      <c r="E30" s="129">
        <v>8.4605364099999996</v>
      </c>
      <c r="F30" s="129">
        <v>47.073629490000002</v>
      </c>
      <c r="G30" s="129">
        <v>4.9697360599999998</v>
      </c>
      <c r="H30" s="129">
        <v>42.103893429999999</v>
      </c>
      <c r="I30" s="129">
        <v>629.6541040300001</v>
      </c>
      <c r="J30" s="129">
        <v>43.039220759999999</v>
      </c>
      <c r="K30" s="129">
        <v>586.61488327000006</v>
      </c>
      <c r="L30" s="129">
        <v>4263.736201480001</v>
      </c>
      <c r="M30" s="129">
        <v>4227.2336864199997</v>
      </c>
      <c r="N30" s="129">
        <v>36.50251506</v>
      </c>
      <c r="O30" s="129">
        <v>119.49052698</v>
      </c>
      <c r="P30" s="129">
        <v>12.676250599999999</v>
      </c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29">
        <v>5117.0323173799998</v>
      </c>
      <c r="C31" s="42">
        <v>42.620235350000002</v>
      </c>
      <c r="D31" s="129">
        <v>33.688162130000002</v>
      </c>
      <c r="E31" s="129">
        <v>8.9320732200000013</v>
      </c>
      <c r="F31" s="129">
        <v>44.733744569999999</v>
      </c>
      <c r="G31" s="129">
        <v>3.3147615499999996</v>
      </c>
      <c r="H31" s="129">
        <v>41.418983019999999</v>
      </c>
      <c r="I31" s="129">
        <v>700.25645043999998</v>
      </c>
      <c r="J31" s="129">
        <v>42.861753530000001</v>
      </c>
      <c r="K31" s="129">
        <v>657.39469690999999</v>
      </c>
      <c r="L31" s="129">
        <v>4329.4218870200002</v>
      </c>
      <c r="M31" s="129">
        <v>4292.3365307399999</v>
      </c>
      <c r="N31" s="129">
        <v>37.085356280000006</v>
      </c>
      <c r="O31" s="129">
        <v>116.8588658</v>
      </c>
      <c r="P31" s="129">
        <v>12.217776709999999</v>
      </c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29">
        <v>5168.1861895900001</v>
      </c>
      <c r="C32" s="42">
        <v>39.287205789999994</v>
      </c>
      <c r="D32" s="129">
        <v>29.829645960000001</v>
      </c>
      <c r="E32" s="129">
        <v>9.4575598300000028</v>
      </c>
      <c r="F32" s="129">
        <v>43.565046719999998</v>
      </c>
      <c r="G32" s="129">
        <v>3.1697033000000001</v>
      </c>
      <c r="H32" s="129">
        <v>40.395343420000003</v>
      </c>
      <c r="I32" s="129">
        <v>718.15085394000005</v>
      </c>
      <c r="J32" s="129">
        <v>48.616600509999998</v>
      </c>
      <c r="K32" s="129">
        <v>669.53425343000004</v>
      </c>
      <c r="L32" s="129">
        <v>4367.1830831400002</v>
      </c>
      <c r="M32" s="129">
        <v>4329.7119836700003</v>
      </c>
      <c r="N32" s="129">
        <v>37.471099469999999</v>
      </c>
      <c r="O32" s="129">
        <v>121.96593085000001</v>
      </c>
      <c r="P32" s="129">
        <v>12.57705516</v>
      </c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29">
        <v>5201.2462511699996</v>
      </c>
      <c r="C33" s="42">
        <v>43.476532200000001</v>
      </c>
      <c r="D33" s="129">
        <v>29.464452739999999</v>
      </c>
      <c r="E33" s="129">
        <v>14.012079460000001</v>
      </c>
      <c r="F33" s="129">
        <v>45.554275169999997</v>
      </c>
      <c r="G33" s="129">
        <v>5.3667286799999996</v>
      </c>
      <c r="H33" s="129">
        <v>40.187546489999995</v>
      </c>
      <c r="I33" s="129">
        <v>662.77047547999996</v>
      </c>
      <c r="J33" s="129">
        <v>45.452402980000002</v>
      </c>
      <c r="K33" s="129">
        <v>617.31807250000008</v>
      </c>
      <c r="L33" s="129">
        <v>4449.44496832</v>
      </c>
      <c r="M33" s="129">
        <v>4414.10287255</v>
      </c>
      <c r="N33" s="129">
        <v>35.34209577</v>
      </c>
      <c r="O33" s="129">
        <v>168.66265505999999</v>
      </c>
      <c r="P33" s="129">
        <v>12.392640979999999</v>
      </c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29">
        <v>5414.0401048800004</v>
      </c>
      <c r="C34" s="42">
        <v>51.037965890000002</v>
      </c>
      <c r="D34" s="129">
        <v>39.606152750000007</v>
      </c>
      <c r="E34" s="129">
        <v>11.431813140000001</v>
      </c>
      <c r="F34" s="129">
        <v>8.3761575500000003</v>
      </c>
      <c r="G34" s="129">
        <v>8.032685110000001</v>
      </c>
      <c r="H34" s="129">
        <v>0.34347243999999999</v>
      </c>
      <c r="I34" s="129">
        <v>714.62631772000009</v>
      </c>
      <c r="J34" s="129">
        <v>86.543057649999994</v>
      </c>
      <c r="K34" s="129">
        <v>628.08326007000005</v>
      </c>
      <c r="L34" s="129">
        <v>4639.9996637200002</v>
      </c>
      <c r="M34" s="129">
        <v>4607.8235540699998</v>
      </c>
      <c r="N34" s="129">
        <v>32.176109650000001</v>
      </c>
      <c r="O34" s="129">
        <v>153.79389504</v>
      </c>
      <c r="P34" s="129">
        <v>11.57385858</v>
      </c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29">
        <v>5465.2435820600003</v>
      </c>
      <c r="C35" s="42">
        <v>48.596404130000003</v>
      </c>
      <c r="D35" s="129">
        <v>36.333863419999993</v>
      </c>
      <c r="E35" s="129">
        <v>12.26254071</v>
      </c>
      <c r="F35" s="129">
        <v>9.5499101300000007</v>
      </c>
      <c r="G35" s="129">
        <v>8.75351955</v>
      </c>
      <c r="H35" s="129">
        <v>0.79639057999999996</v>
      </c>
      <c r="I35" s="129">
        <v>668.97628338999994</v>
      </c>
      <c r="J35" s="129">
        <v>44.400550139999993</v>
      </c>
      <c r="K35" s="129">
        <v>624.57573324999998</v>
      </c>
      <c r="L35" s="129">
        <v>4738.1209844100003</v>
      </c>
      <c r="M35" s="129">
        <v>4707.3498250600005</v>
      </c>
      <c r="N35" s="129">
        <v>30.771159350000001</v>
      </c>
      <c r="O35" s="129">
        <v>161.22025049999999</v>
      </c>
      <c r="P35" s="129">
        <v>12.13475554</v>
      </c>
      <c r="Q35" s="130"/>
      <c r="R35" s="130"/>
      <c r="S35" s="130"/>
      <c r="T35" s="130"/>
      <c r="U35" s="130"/>
      <c r="V35" s="130"/>
    </row>
    <row r="36" spans="1:22" hidden="1" outlineLevel="1">
      <c r="A36" s="9">
        <v>41306</v>
      </c>
      <c r="B36" s="129">
        <v>5615.3195965599998</v>
      </c>
      <c r="C36" s="42">
        <v>43.084338119999998</v>
      </c>
      <c r="D36" s="129">
        <v>27.657779829999999</v>
      </c>
      <c r="E36" s="129">
        <v>15.426558289999999</v>
      </c>
      <c r="F36" s="129">
        <v>43.905974819999997</v>
      </c>
      <c r="G36" s="129">
        <v>7.3615919000000005</v>
      </c>
      <c r="H36" s="129">
        <v>36.544382919999997</v>
      </c>
      <c r="I36" s="129">
        <v>690.41395267999997</v>
      </c>
      <c r="J36" s="129">
        <v>45.588455310000008</v>
      </c>
      <c r="K36" s="129">
        <v>644.82549736999999</v>
      </c>
      <c r="L36" s="129">
        <v>4837.9153309399999</v>
      </c>
      <c r="M36" s="129">
        <v>4808.6113261800001</v>
      </c>
      <c r="N36" s="129">
        <v>29.304004759999998</v>
      </c>
      <c r="O36" s="129">
        <v>243.80253038000001</v>
      </c>
      <c r="P36" s="129">
        <v>12.80977167</v>
      </c>
      <c r="Q36" s="130"/>
      <c r="R36" s="130"/>
      <c r="S36" s="130"/>
      <c r="T36" s="130"/>
      <c r="U36" s="130"/>
      <c r="V36" s="130"/>
    </row>
    <row r="37" spans="1:22" hidden="1" outlineLevel="1">
      <c r="A37" s="9">
        <v>41334</v>
      </c>
      <c r="B37" s="129">
        <v>5727.0059516700003</v>
      </c>
      <c r="C37" s="42">
        <v>39.045938729999996</v>
      </c>
      <c r="D37" s="129">
        <v>27.866143029999996</v>
      </c>
      <c r="E37" s="129">
        <v>11.1797957</v>
      </c>
      <c r="F37" s="129">
        <v>45.386345329999997</v>
      </c>
      <c r="G37" s="129">
        <v>9.190246290000001</v>
      </c>
      <c r="H37" s="129">
        <v>36.19609904</v>
      </c>
      <c r="I37" s="129">
        <v>717.47958804000007</v>
      </c>
      <c r="J37" s="129">
        <v>46.920875680000002</v>
      </c>
      <c r="K37" s="129">
        <v>670.55871236000007</v>
      </c>
      <c r="L37" s="129">
        <v>4925.0940795699998</v>
      </c>
      <c r="M37" s="129">
        <v>4896.0423170699996</v>
      </c>
      <c r="N37" s="129">
        <v>29.051762500000002</v>
      </c>
      <c r="O37" s="129">
        <v>239.50521673</v>
      </c>
      <c r="P37" s="129">
        <v>13.187226129999999</v>
      </c>
      <c r="Q37" s="130"/>
      <c r="R37" s="130"/>
      <c r="S37" s="130"/>
      <c r="T37" s="130"/>
      <c r="U37" s="130"/>
      <c r="V37" s="130"/>
    </row>
    <row r="38" spans="1:22" hidden="1" outlineLevel="1">
      <c r="A38" s="9">
        <v>41365</v>
      </c>
      <c r="B38" s="129">
        <v>5835.5659855000004</v>
      </c>
      <c r="C38" s="42">
        <v>34.785620799999997</v>
      </c>
      <c r="D38" s="129">
        <v>24.490399310000001</v>
      </c>
      <c r="E38" s="129">
        <v>10.295221489999999</v>
      </c>
      <c r="F38" s="129">
        <v>56.590690860000002</v>
      </c>
      <c r="G38" s="129">
        <v>10.713033280000001</v>
      </c>
      <c r="H38" s="129">
        <v>45.877657580000005</v>
      </c>
      <c r="I38" s="129">
        <v>710.10458635999998</v>
      </c>
      <c r="J38" s="129">
        <v>57.143696619999993</v>
      </c>
      <c r="K38" s="129">
        <v>652.96088973999986</v>
      </c>
      <c r="L38" s="129">
        <v>5034.0850874799999</v>
      </c>
      <c r="M38" s="129">
        <v>5002.46631918</v>
      </c>
      <c r="N38" s="129">
        <v>31.618768299999999</v>
      </c>
      <c r="O38" s="129">
        <v>249.80797668999998</v>
      </c>
      <c r="P38" s="129">
        <v>14.258981410000001</v>
      </c>
      <c r="Q38" s="130"/>
      <c r="R38" s="130"/>
      <c r="S38" s="130"/>
      <c r="T38" s="130"/>
      <c r="U38" s="130"/>
      <c r="V38" s="130"/>
    </row>
    <row r="39" spans="1:22" hidden="1" outlineLevel="1">
      <c r="A39" s="9">
        <v>41395</v>
      </c>
      <c r="B39" s="129">
        <v>6011.9100548500001</v>
      </c>
      <c r="C39" s="42">
        <v>38.958184180000003</v>
      </c>
      <c r="D39" s="129">
        <v>25.839171930000003</v>
      </c>
      <c r="E39" s="129">
        <v>13.119012249999999</v>
      </c>
      <c r="F39" s="129">
        <v>53.187083129999998</v>
      </c>
      <c r="G39" s="129">
        <v>7.4696189500000001</v>
      </c>
      <c r="H39" s="129">
        <v>45.71746418</v>
      </c>
      <c r="I39" s="129">
        <v>816.29343236000011</v>
      </c>
      <c r="J39" s="129">
        <v>46.219141899999997</v>
      </c>
      <c r="K39" s="129">
        <v>770.07429046000004</v>
      </c>
      <c r="L39" s="129">
        <v>5103.4713551799996</v>
      </c>
      <c r="M39" s="129">
        <v>5071.4245686699996</v>
      </c>
      <c r="N39" s="129">
        <v>32.046786509999997</v>
      </c>
      <c r="O39" s="129">
        <v>259.16148375</v>
      </c>
      <c r="P39" s="129">
        <v>14.95076055</v>
      </c>
      <c r="Q39" s="130"/>
      <c r="R39" s="130"/>
      <c r="S39" s="130"/>
      <c r="T39" s="130"/>
      <c r="U39" s="130"/>
      <c r="V39" s="130"/>
    </row>
    <row r="40" spans="1:22" hidden="1" outlineLevel="1">
      <c r="A40" s="9">
        <v>41426</v>
      </c>
      <c r="B40" s="129">
        <v>6130.6145719100004</v>
      </c>
      <c r="C40" s="42">
        <v>41.363615269999997</v>
      </c>
      <c r="D40" s="129">
        <v>30.32056515</v>
      </c>
      <c r="E40" s="129">
        <v>11.04305012</v>
      </c>
      <c r="F40" s="129">
        <v>51.039896400000003</v>
      </c>
      <c r="G40" s="129">
        <v>5.6952370899999991</v>
      </c>
      <c r="H40" s="129">
        <v>45.344659310000004</v>
      </c>
      <c r="I40" s="129">
        <v>756.95011126999987</v>
      </c>
      <c r="J40" s="129">
        <v>45.090189410000001</v>
      </c>
      <c r="K40" s="129">
        <v>711.85992185999987</v>
      </c>
      <c r="L40" s="129">
        <v>5281.2609489699998</v>
      </c>
      <c r="M40" s="129">
        <v>5250.2990377999995</v>
      </c>
      <c r="N40" s="129">
        <v>30.96191117</v>
      </c>
      <c r="O40" s="129">
        <v>337.00737256999997</v>
      </c>
      <c r="P40" s="129">
        <v>14.55566567</v>
      </c>
      <c r="Q40" s="130"/>
      <c r="R40" s="130"/>
      <c r="S40" s="130"/>
      <c r="T40" s="130"/>
      <c r="U40" s="130"/>
      <c r="V40" s="130"/>
    </row>
    <row r="41" spans="1:22" hidden="1" outlineLevel="1">
      <c r="A41" s="9">
        <v>41456</v>
      </c>
      <c r="B41" s="129">
        <v>6184.5004517699999</v>
      </c>
      <c r="C41" s="42">
        <v>38.155835840000002</v>
      </c>
      <c r="D41" s="129">
        <v>27.323463069999995</v>
      </c>
      <c r="E41" s="129">
        <v>10.832372769999999</v>
      </c>
      <c r="F41" s="129">
        <v>52.586120240000007</v>
      </c>
      <c r="G41" s="129">
        <v>6.4121431199999996</v>
      </c>
      <c r="H41" s="129">
        <v>46.173977120000004</v>
      </c>
      <c r="I41" s="129">
        <v>750.20839454999987</v>
      </c>
      <c r="J41" s="129">
        <v>50.616760260000007</v>
      </c>
      <c r="K41" s="129">
        <v>699.59163429</v>
      </c>
      <c r="L41" s="129">
        <v>5343.5501011400002</v>
      </c>
      <c r="M41" s="129">
        <v>5312.4036528899996</v>
      </c>
      <c r="N41" s="129">
        <v>31.146448249999999</v>
      </c>
      <c r="O41" s="129">
        <v>364.26567167000002</v>
      </c>
      <c r="P41" s="129">
        <v>15.97887261</v>
      </c>
      <c r="Q41" s="130"/>
      <c r="R41" s="130"/>
      <c r="S41" s="130"/>
      <c r="T41" s="130"/>
      <c r="U41" s="130"/>
      <c r="V41" s="130"/>
    </row>
    <row r="42" spans="1:22" hidden="1" outlineLevel="1">
      <c r="A42" s="9">
        <v>41487</v>
      </c>
      <c r="B42" s="129">
        <v>6125.0582034999998</v>
      </c>
      <c r="C42" s="42">
        <v>40.629633310000003</v>
      </c>
      <c r="D42" s="129">
        <v>29.41902159</v>
      </c>
      <c r="E42" s="129">
        <v>11.210611720000001</v>
      </c>
      <c r="F42" s="129">
        <v>50.416287869999998</v>
      </c>
      <c r="G42" s="129">
        <v>4.7012045699999998</v>
      </c>
      <c r="H42" s="129">
        <v>45.715083300000003</v>
      </c>
      <c r="I42" s="129">
        <v>666.63661216999992</v>
      </c>
      <c r="J42" s="129">
        <v>47.014384620000001</v>
      </c>
      <c r="K42" s="129">
        <v>619.62222754999993</v>
      </c>
      <c r="L42" s="129">
        <v>5367.3756701499988</v>
      </c>
      <c r="M42" s="129">
        <v>5333.4216597200002</v>
      </c>
      <c r="N42" s="129">
        <v>33.954010429999997</v>
      </c>
      <c r="O42" s="129">
        <v>357.04208609</v>
      </c>
      <c r="P42" s="129">
        <v>17.978711099999998</v>
      </c>
      <c r="Q42" s="130"/>
      <c r="R42" s="130"/>
      <c r="S42" s="130"/>
      <c r="T42" s="130"/>
      <c r="U42" s="130"/>
      <c r="V42" s="130"/>
    </row>
    <row r="43" spans="1:22" hidden="1" outlineLevel="1">
      <c r="A43" s="9">
        <v>41518</v>
      </c>
      <c r="B43" s="129">
        <v>6182.2325547800001</v>
      </c>
      <c r="C43" s="42">
        <v>46.748154200000002</v>
      </c>
      <c r="D43" s="129">
        <v>35.797900630000001</v>
      </c>
      <c r="E43" s="129">
        <v>10.950253570000001</v>
      </c>
      <c r="F43" s="129">
        <v>50.164082800000003</v>
      </c>
      <c r="G43" s="129">
        <v>4.5945042600000008</v>
      </c>
      <c r="H43" s="129">
        <v>45.569578540000002</v>
      </c>
      <c r="I43" s="129">
        <v>633.59435704999999</v>
      </c>
      <c r="J43" s="129">
        <v>48.238929120000002</v>
      </c>
      <c r="K43" s="129">
        <v>585.35542793000002</v>
      </c>
      <c r="L43" s="129">
        <v>5451.7259607300002</v>
      </c>
      <c r="M43" s="129">
        <v>5417.5421932999998</v>
      </c>
      <c r="N43" s="129">
        <v>34.183767429999996</v>
      </c>
      <c r="O43" s="129">
        <v>348.43925741999999</v>
      </c>
      <c r="P43" s="129">
        <v>19.092678939999999</v>
      </c>
      <c r="Q43" s="130"/>
      <c r="R43" s="130"/>
      <c r="S43" s="130"/>
      <c r="T43" s="130"/>
      <c r="U43" s="130"/>
      <c r="V43" s="130"/>
    </row>
    <row r="44" spans="1:22" hidden="1" outlineLevel="1">
      <c r="A44" s="9">
        <v>41548</v>
      </c>
      <c r="B44" s="129">
        <v>6342.0176066900003</v>
      </c>
      <c r="C44" s="42">
        <v>44.469864109999996</v>
      </c>
      <c r="D44" s="129">
        <v>33.609732059999999</v>
      </c>
      <c r="E44" s="129">
        <v>10.860132050000001</v>
      </c>
      <c r="F44" s="129">
        <v>55.275555950000005</v>
      </c>
      <c r="G44" s="129">
        <v>9.17882015</v>
      </c>
      <c r="H44" s="129">
        <v>46.096735800000005</v>
      </c>
      <c r="I44" s="129">
        <v>707.67461970000011</v>
      </c>
      <c r="J44" s="129">
        <v>43.275456779999999</v>
      </c>
      <c r="K44" s="129">
        <v>664.39916292000009</v>
      </c>
      <c r="L44" s="129">
        <v>5534.5975669299996</v>
      </c>
      <c r="M44" s="129">
        <v>5500.0436864499998</v>
      </c>
      <c r="N44" s="129">
        <v>34.553880479999997</v>
      </c>
      <c r="O44" s="129">
        <v>341.95953393000002</v>
      </c>
      <c r="P44" s="129">
        <v>18.361302160000001</v>
      </c>
      <c r="Q44" s="130"/>
      <c r="R44" s="130"/>
      <c r="S44" s="130"/>
      <c r="T44" s="130"/>
      <c r="U44" s="130"/>
      <c r="V44" s="130"/>
    </row>
    <row r="45" spans="1:22" hidden="1" outlineLevel="1">
      <c r="A45" s="9">
        <v>41579</v>
      </c>
      <c r="B45" s="129">
        <v>6408.5374999400001</v>
      </c>
      <c r="C45" s="42">
        <v>45.476152209999995</v>
      </c>
      <c r="D45" s="129">
        <v>33.058894219999999</v>
      </c>
      <c r="E45" s="129">
        <v>12.41725799</v>
      </c>
      <c r="F45" s="129">
        <v>48.760528550000004</v>
      </c>
      <c r="G45" s="129">
        <v>2.5229036100000002</v>
      </c>
      <c r="H45" s="129">
        <v>46.237624940000003</v>
      </c>
      <c r="I45" s="129">
        <v>669.37423238999997</v>
      </c>
      <c r="J45" s="129">
        <v>36.765140610000003</v>
      </c>
      <c r="K45" s="129">
        <v>632.60909177999997</v>
      </c>
      <c r="L45" s="129">
        <v>5644.9265867899994</v>
      </c>
      <c r="M45" s="129">
        <v>5610.4660508300003</v>
      </c>
      <c r="N45" s="129">
        <v>34.460535960000001</v>
      </c>
      <c r="O45" s="129">
        <v>361.16337046000001</v>
      </c>
      <c r="P45" s="129">
        <v>19.762251899999999</v>
      </c>
      <c r="Q45" s="130"/>
      <c r="R45" s="130"/>
      <c r="S45" s="130"/>
      <c r="T45" s="130"/>
      <c r="U45" s="130"/>
      <c r="V45" s="130"/>
    </row>
    <row r="46" spans="1:22" hidden="1" outlineLevel="1">
      <c r="A46" s="9">
        <v>41609</v>
      </c>
      <c r="B46" s="129">
        <v>6519.6978157800004</v>
      </c>
      <c r="C46" s="42">
        <v>48.540887610000006</v>
      </c>
      <c r="D46" s="129">
        <v>35.278404100000003</v>
      </c>
      <c r="E46" s="129">
        <v>13.262483509999999</v>
      </c>
      <c r="F46" s="129">
        <v>3.6277397499999999</v>
      </c>
      <c r="G46" s="129">
        <v>1.40313333</v>
      </c>
      <c r="H46" s="129">
        <v>2.2246064200000002</v>
      </c>
      <c r="I46" s="129">
        <v>706.18900387999997</v>
      </c>
      <c r="J46" s="129">
        <v>97.647214190000014</v>
      </c>
      <c r="K46" s="129">
        <v>608.54178968999997</v>
      </c>
      <c r="L46" s="129">
        <v>5761.3401845400003</v>
      </c>
      <c r="M46" s="129">
        <v>5727.1544350099994</v>
      </c>
      <c r="N46" s="129">
        <v>34.185749529999995</v>
      </c>
      <c r="O46" s="129">
        <v>423.88450850999999</v>
      </c>
      <c r="P46" s="129">
        <v>19.84818988</v>
      </c>
      <c r="Q46" s="130"/>
      <c r="R46" s="130"/>
      <c r="S46" s="130"/>
      <c r="T46" s="130"/>
      <c r="U46" s="130"/>
      <c r="V46" s="130"/>
    </row>
    <row r="47" spans="1:22" hidden="1" outlineLevel="1">
      <c r="A47" s="9">
        <v>41640</v>
      </c>
      <c r="B47" s="129">
        <v>6573.44845205</v>
      </c>
      <c r="C47" s="42">
        <v>48.558291380000007</v>
      </c>
      <c r="D47" s="129">
        <v>37.140985409999999</v>
      </c>
      <c r="E47" s="129">
        <v>11.417305970000001</v>
      </c>
      <c r="F47" s="129">
        <v>4.4608023299999999</v>
      </c>
      <c r="G47" s="129">
        <v>1.5953845900000001</v>
      </c>
      <c r="H47" s="129">
        <v>2.8654177399999998</v>
      </c>
      <c r="I47" s="129">
        <v>700.34460939999997</v>
      </c>
      <c r="J47" s="129">
        <v>43.263692239999997</v>
      </c>
      <c r="K47" s="129">
        <v>657.08091716000001</v>
      </c>
      <c r="L47" s="129">
        <v>5820.0847489400003</v>
      </c>
      <c r="M47" s="129">
        <v>5782.6690226699993</v>
      </c>
      <c r="N47" s="129">
        <v>37.41572627</v>
      </c>
      <c r="O47" s="129">
        <v>775.01951521000001</v>
      </c>
      <c r="P47" s="129">
        <v>20.41183891</v>
      </c>
      <c r="Q47" s="130"/>
      <c r="R47" s="130"/>
      <c r="S47" s="130"/>
      <c r="T47" s="130"/>
      <c r="U47" s="130"/>
      <c r="V47" s="130"/>
    </row>
    <row r="48" spans="1:22" hidden="1" outlineLevel="1">
      <c r="A48" s="9">
        <v>41671</v>
      </c>
      <c r="B48" s="129">
        <v>6478.5413009100002</v>
      </c>
      <c r="C48" s="42">
        <v>42.94443905</v>
      </c>
      <c r="D48" s="129">
        <v>32.74517616</v>
      </c>
      <c r="E48" s="129">
        <v>10.19926289</v>
      </c>
      <c r="F48" s="129">
        <v>7.9354998000000005</v>
      </c>
      <c r="G48" s="129">
        <v>5.6670114100000006</v>
      </c>
      <c r="H48" s="129">
        <v>2.2684883899999999</v>
      </c>
      <c r="I48" s="129">
        <v>627.34227536999992</v>
      </c>
      <c r="J48" s="129">
        <v>47.373222890000001</v>
      </c>
      <c r="K48" s="129">
        <v>579.96905247999996</v>
      </c>
      <c r="L48" s="129">
        <v>5800.3190866900004</v>
      </c>
      <c r="M48" s="129">
        <v>5761.4290084100003</v>
      </c>
      <c r="N48" s="129">
        <v>38.890078280000004</v>
      </c>
      <c r="O48" s="129">
        <v>927.35668550000003</v>
      </c>
      <c r="P48" s="129">
        <v>22.305921510000001</v>
      </c>
      <c r="Q48" s="130"/>
      <c r="R48" s="130"/>
      <c r="S48" s="130"/>
      <c r="T48" s="130"/>
      <c r="U48" s="130"/>
      <c r="V48" s="130"/>
    </row>
    <row r="49" spans="1:22" hidden="1" outlineLevel="1">
      <c r="A49" s="9">
        <v>41699</v>
      </c>
      <c r="B49" s="129">
        <v>6359.09607332</v>
      </c>
      <c r="C49" s="42">
        <v>46.617095819999996</v>
      </c>
      <c r="D49" s="129">
        <v>36.945355339999999</v>
      </c>
      <c r="E49" s="129">
        <v>9.6717404800000004</v>
      </c>
      <c r="F49" s="129">
        <v>3.0663872899999998</v>
      </c>
      <c r="G49" s="129">
        <v>2.9253708199999999</v>
      </c>
      <c r="H49" s="129">
        <v>0.14101647</v>
      </c>
      <c r="I49" s="129">
        <v>698.43235505999996</v>
      </c>
      <c r="J49" s="129">
        <v>46.705847630000001</v>
      </c>
      <c r="K49" s="129">
        <v>651.72650743000008</v>
      </c>
      <c r="L49" s="129">
        <v>5610.9802351500002</v>
      </c>
      <c r="M49" s="129">
        <v>5573.2809558099998</v>
      </c>
      <c r="N49" s="129">
        <v>37.69927933999999</v>
      </c>
      <c r="O49" s="129">
        <v>603.03079445000003</v>
      </c>
      <c r="P49" s="129">
        <v>20.864160989999998</v>
      </c>
      <c r="Q49" s="130"/>
      <c r="R49" s="130"/>
      <c r="S49" s="130"/>
      <c r="T49" s="130"/>
      <c r="U49" s="130"/>
      <c r="V49" s="130"/>
    </row>
    <row r="50" spans="1:22" hidden="1" outlineLevel="1">
      <c r="A50" s="9">
        <v>41730</v>
      </c>
      <c r="B50" s="129">
        <v>6489.2672621900001</v>
      </c>
      <c r="C50" s="42">
        <v>49.833246539999998</v>
      </c>
      <c r="D50" s="129">
        <v>41.177692180000001</v>
      </c>
      <c r="E50" s="129">
        <v>8.65555436</v>
      </c>
      <c r="F50" s="129">
        <v>5.1158913000000004</v>
      </c>
      <c r="G50" s="129">
        <v>5.1113792500000006</v>
      </c>
      <c r="H50" s="129">
        <v>4.5120500000000001E-3</v>
      </c>
      <c r="I50" s="129">
        <v>767.85436206000008</v>
      </c>
      <c r="J50" s="129">
        <v>82.178926849999996</v>
      </c>
      <c r="K50" s="129">
        <v>685.67543521000016</v>
      </c>
      <c r="L50" s="129">
        <v>5666.46376229</v>
      </c>
      <c r="M50" s="129">
        <v>5625.5319665400002</v>
      </c>
      <c r="N50" s="129">
        <v>40.931795749999999</v>
      </c>
      <c r="O50" s="129">
        <v>414.9933608</v>
      </c>
      <c r="P50" s="129">
        <v>21.126236900000002</v>
      </c>
      <c r="Q50" s="130"/>
      <c r="R50" s="130"/>
      <c r="S50" s="130"/>
      <c r="T50" s="130"/>
      <c r="U50" s="130"/>
      <c r="V50" s="130"/>
    </row>
    <row r="51" spans="1:22" hidden="1" outlineLevel="1">
      <c r="A51" s="9">
        <v>41760</v>
      </c>
      <c r="B51" s="129">
        <v>6736.3738465500001</v>
      </c>
      <c r="C51" s="42">
        <v>52.816369729999998</v>
      </c>
      <c r="D51" s="129">
        <v>39.794681740000001</v>
      </c>
      <c r="E51" s="129">
        <v>13.02168799</v>
      </c>
      <c r="F51" s="129">
        <v>3.1089468099999999</v>
      </c>
      <c r="G51" s="129">
        <v>3.0952272999999999</v>
      </c>
      <c r="H51" s="129">
        <v>1.3719510000000001E-2</v>
      </c>
      <c r="I51" s="129">
        <v>1012.1966524500001</v>
      </c>
      <c r="J51" s="129">
        <v>62.216772499999998</v>
      </c>
      <c r="K51" s="129">
        <v>949.97987995000005</v>
      </c>
      <c r="L51" s="129">
        <v>5668.2518775600001</v>
      </c>
      <c r="M51" s="129">
        <v>5627.2550160300007</v>
      </c>
      <c r="N51" s="129">
        <v>40.99686152999999</v>
      </c>
      <c r="O51" s="129">
        <v>410.32054244</v>
      </c>
      <c r="P51" s="129">
        <v>21.209824859999998</v>
      </c>
      <c r="Q51" s="130"/>
      <c r="R51" s="130"/>
      <c r="S51" s="130"/>
      <c r="T51" s="130"/>
      <c r="U51" s="130"/>
      <c r="V51" s="130"/>
    </row>
    <row r="52" spans="1:22" hidden="1" outlineLevel="1">
      <c r="A52" s="9">
        <v>41791</v>
      </c>
      <c r="B52" s="129">
        <v>6701.4962198399999</v>
      </c>
      <c r="C52" s="42">
        <v>54.460598270000006</v>
      </c>
      <c r="D52" s="129">
        <v>43.782768799999999</v>
      </c>
      <c r="E52" s="129">
        <v>10.677829470000002</v>
      </c>
      <c r="F52" s="129">
        <v>2.9264463899999997</v>
      </c>
      <c r="G52" s="129">
        <v>2.8996310799999998</v>
      </c>
      <c r="H52" s="129">
        <v>2.6815309999999998E-2</v>
      </c>
      <c r="I52" s="129">
        <v>843.05372570000009</v>
      </c>
      <c r="J52" s="129">
        <v>58.156522259999996</v>
      </c>
      <c r="K52" s="129">
        <v>784.89720344</v>
      </c>
      <c r="L52" s="129">
        <v>5801.0554494799999</v>
      </c>
      <c r="M52" s="129">
        <v>5760.3652677099999</v>
      </c>
      <c r="N52" s="129">
        <v>40.690181769999995</v>
      </c>
      <c r="O52" s="129">
        <v>424.46729568000001</v>
      </c>
      <c r="P52" s="129">
        <v>21.179308980000002</v>
      </c>
      <c r="Q52" s="130"/>
      <c r="R52" s="130"/>
      <c r="S52" s="130"/>
      <c r="T52" s="130"/>
      <c r="U52" s="130"/>
      <c r="V52" s="130"/>
    </row>
    <row r="53" spans="1:22" hidden="1" outlineLevel="1">
      <c r="A53" s="9">
        <v>41821</v>
      </c>
      <c r="B53" s="129">
        <v>6648.3194586999998</v>
      </c>
      <c r="C53" s="42">
        <v>49.305810190000003</v>
      </c>
      <c r="D53" s="129">
        <v>40.618872120000006</v>
      </c>
      <c r="E53" s="129">
        <v>8.6869380700000001</v>
      </c>
      <c r="F53" s="129">
        <v>5.4381229299999987</v>
      </c>
      <c r="G53" s="129">
        <v>5.2872866999999992</v>
      </c>
      <c r="H53" s="129">
        <v>0.15083623000000002</v>
      </c>
      <c r="I53" s="129">
        <v>797.05428115999985</v>
      </c>
      <c r="J53" s="129">
        <v>69.20078015</v>
      </c>
      <c r="K53" s="129">
        <v>727.85350100999995</v>
      </c>
      <c r="L53" s="129">
        <v>5796.5212444200006</v>
      </c>
      <c r="M53" s="129">
        <v>5755.1751355300003</v>
      </c>
      <c r="N53" s="129">
        <v>41.346108889999996</v>
      </c>
      <c r="O53" s="129">
        <v>371.04537468000001</v>
      </c>
      <c r="P53" s="129">
        <v>19.804119059999998</v>
      </c>
      <c r="Q53" s="130"/>
      <c r="R53" s="130"/>
      <c r="S53" s="130"/>
      <c r="T53" s="130"/>
      <c r="U53" s="130"/>
      <c r="V53" s="130"/>
    </row>
    <row r="54" spans="1:22" hidden="1" outlineLevel="1">
      <c r="A54" s="9">
        <v>41852</v>
      </c>
      <c r="B54" s="129">
        <v>6568.7204796100004</v>
      </c>
      <c r="C54" s="42">
        <v>53.41163332</v>
      </c>
      <c r="D54" s="129">
        <v>43.276727589999993</v>
      </c>
      <c r="E54" s="129">
        <v>10.134905729999998</v>
      </c>
      <c r="F54" s="129">
        <v>2.5210291799999998</v>
      </c>
      <c r="G54" s="129">
        <v>2.3771702100000001</v>
      </c>
      <c r="H54" s="129">
        <v>0.14385896999999997</v>
      </c>
      <c r="I54" s="129">
        <v>691.74550665000004</v>
      </c>
      <c r="J54" s="129">
        <v>54.950099739999999</v>
      </c>
      <c r="K54" s="129">
        <v>636.79540691</v>
      </c>
      <c r="L54" s="129">
        <v>5821.0423104599995</v>
      </c>
      <c r="M54" s="129">
        <v>5779.6885882999995</v>
      </c>
      <c r="N54" s="129">
        <v>41.353722159999997</v>
      </c>
      <c r="O54" s="129">
        <v>1.6777679000000001</v>
      </c>
      <c r="P54" s="129">
        <v>20.946037609999998</v>
      </c>
      <c r="Q54" s="130"/>
      <c r="R54" s="130"/>
      <c r="S54" s="130"/>
      <c r="T54" s="130"/>
      <c r="U54" s="130"/>
      <c r="V54" s="130"/>
    </row>
    <row r="55" spans="1:22" hidden="1" outlineLevel="1">
      <c r="A55" s="9">
        <v>41883</v>
      </c>
      <c r="B55" s="129">
        <v>6313.9937714999996</v>
      </c>
      <c r="C55" s="42">
        <v>58.135775180000003</v>
      </c>
      <c r="D55" s="129">
        <v>47.263645830000002</v>
      </c>
      <c r="E55" s="129">
        <v>10.872129350000002</v>
      </c>
      <c r="F55" s="129">
        <v>4.9871918000000006</v>
      </c>
      <c r="G55" s="129">
        <v>4.6913872200000002</v>
      </c>
      <c r="H55" s="129">
        <v>0.29580457999999998</v>
      </c>
      <c r="I55" s="129">
        <v>685.89270357999987</v>
      </c>
      <c r="J55" s="129">
        <v>67.6113651</v>
      </c>
      <c r="K55" s="129">
        <v>618.28133847999993</v>
      </c>
      <c r="L55" s="129">
        <v>5564.9781009399994</v>
      </c>
      <c r="M55" s="129">
        <v>5520.2182508700007</v>
      </c>
      <c r="N55" s="129">
        <v>44.759850069999999</v>
      </c>
      <c r="O55" s="129">
        <v>2.11576545</v>
      </c>
      <c r="P55" s="129">
        <v>20.558735290000001</v>
      </c>
      <c r="Q55" s="130"/>
      <c r="R55" s="130"/>
      <c r="S55" s="130"/>
      <c r="T55" s="130"/>
      <c r="U55" s="130"/>
      <c r="V55" s="130"/>
    </row>
    <row r="56" spans="1:22" hidden="1" outlineLevel="1">
      <c r="A56" s="9">
        <v>41913</v>
      </c>
      <c r="B56" s="129">
        <v>6346.9944827600002</v>
      </c>
      <c r="C56" s="42">
        <v>56.037584339999995</v>
      </c>
      <c r="D56" s="129">
        <v>45.613569750000003</v>
      </c>
      <c r="E56" s="129">
        <v>10.424014590000001</v>
      </c>
      <c r="F56" s="129">
        <v>3.76676864</v>
      </c>
      <c r="G56" s="129">
        <v>3.5992018900000002</v>
      </c>
      <c r="H56" s="129">
        <v>0.16756674999999999</v>
      </c>
      <c r="I56" s="129">
        <v>709.47232824000002</v>
      </c>
      <c r="J56" s="129">
        <v>91.421462550000001</v>
      </c>
      <c r="K56" s="129">
        <v>618.05086569000014</v>
      </c>
      <c r="L56" s="129">
        <v>5577.7178015400004</v>
      </c>
      <c r="M56" s="129">
        <v>5532.9006645099998</v>
      </c>
      <c r="N56" s="129">
        <v>44.817137029999998</v>
      </c>
      <c r="O56" s="129">
        <v>2.1149182</v>
      </c>
      <c r="P56" s="129">
        <v>20.423524950000001</v>
      </c>
      <c r="Q56" s="130"/>
      <c r="R56" s="130"/>
      <c r="S56" s="130"/>
      <c r="T56" s="130"/>
      <c r="U56" s="130"/>
      <c r="V56" s="130"/>
    </row>
    <row r="57" spans="1:22" hidden="1" outlineLevel="1">
      <c r="A57" s="9">
        <v>41944</v>
      </c>
      <c r="B57" s="129">
        <v>6529.4523595399996</v>
      </c>
      <c r="C57" s="42">
        <v>68.823850480000004</v>
      </c>
      <c r="D57" s="129">
        <v>46.741874470000006</v>
      </c>
      <c r="E57" s="129">
        <v>22.081976009999998</v>
      </c>
      <c r="F57" s="129">
        <v>3.7962379199999998</v>
      </c>
      <c r="G57" s="129">
        <v>3.7344490399999999</v>
      </c>
      <c r="H57" s="129">
        <v>6.1788879999999997E-2</v>
      </c>
      <c r="I57" s="129">
        <v>705.90707098999985</v>
      </c>
      <c r="J57" s="129">
        <v>91.728057540000009</v>
      </c>
      <c r="K57" s="129">
        <v>614.17901344999996</v>
      </c>
      <c r="L57" s="129">
        <v>5750.925200149999</v>
      </c>
      <c r="M57" s="129">
        <v>5705.5169113699994</v>
      </c>
      <c r="N57" s="129">
        <v>45.408288780000007</v>
      </c>
      <c r="O57" s="129">
        <v>-10.444080570000001</v>
      </c>
      <c r="P57" s="129">
        <v>23.574241659999998</v>
      </c>
      <c r="Q57" s="130"/>
      <c r="R57" s="130"/>
      <c r="S57" s="130"/>
      <c r="T57" s="130"/>
      <c r="U57" s="130"/>
      <c r="V57" s="130"/>
    </row>
    <row r="58" spans="1:22" hidden="1" outlineLevel="1">
      <c r="A58" s="9">
        <v>41974</v>
      </c>
      <c r="B58" s="129">
        <v>6404.4236783200004</v>
      </c>
      <c r="C58" s="42">
        <v>52.699538240000003</v>
      </c>
      <c r="D58" s="129">
        <v>41.659928069999992</v>
      </c>
      <c r="E58" s="129">
        <v>11.03961017</v>
      </c>
      <c r="F58" s="129">
        <v>7.7799811299999995</v>
      </c>
      <c r="G58" s="129">
        <v>3.4119760000000001</v>
      </c>
      <c r="H58" s="129">
        <v>4.3680051300000002</v>
      </c>
      <c r="I58" s="129">
        <v>783.93345599999986</v>
      </c>
      <c r="J58" s="129">
        <v>94.559838950000014</v>
      </c>
      <c r="K58" s="129">
        <v>689.37361704999989</v>
      </c>
      <c r="L58" s="129">
        <v>5560.0107029499995</v>
      </c>
      <c r="M58" s="129">
        <v>5521.6680003400006</v>
      </c>
      <c r="N58" s="129">
        <v>38.342702610000003</v>
      </c>
      <c r="O58" s="129">
        <v>1.0953935700000001</v>
      </c>
      <c r="P58" s="129">
        <v>24.418339660000001</v>
      </c>
      <c r="Q58" s="130"/>
      <c r="R58" s="130"/>
      <c r="S58" s="130"/>
      <c r="T58" s="130"/>
      <c r="U58" s="130"/>
      <c r="V58" s="130"/>
    </row>
    <row r="59" spans="1:22" hidden="1" outlineLevel="1">
      <c r="A59" s="9">
        <v>42005</v>
      </c>
      <c r="B59" s="129">
        <v>5525.7428713199997</v>
      </c>
      <c r="C59" s="42">
        <v>47.878623410000003</v>
      </c>
      <c r="D59" s="129">
        <v>41.266684000000005</v>
      </c>
      <c r="E59" s="129">
        <v>6.6119394099999997</v>
      </c>
      <c r="F59" s="129">
        <v>9.2959698499999988</v>
      </c>
      <c r="G59" s="129">
        <v>4.85942075</v>
      </c>
      <c r="H59" s="129">
        <v>4.4365490999999997</v>
      </c>
      <c r="I59" s="129">
        <v>817.68732437000017</v>
      </c>
      <c r="J59" s="129">
        <v>75.86029588000001</v>
      </c>
      <c r="K59" s="129">
        <v>741.82702849000009</v>
      </c>
      <c r="L59" s="129">
        <v>4650.8809536899998</v>
      </c>
      <c r="M59" s="129">
        <v>4612.3145528499999</v>
      </c>
      <c r="N59" s="129">
        <v>38.56640084</v>
      </c>
      <c r="O59" s="129">
        <v>-0.60045181999999997</v>
      </c>
      <c r="P59" s="129">
        <v>23.232663110000001</v>
      </c>
      <c r="Q59" s="130"/>
      <c r="R59" s="130"/>
      <c r="S59" s="130"/>
      <c r="T59" s="130"/>
      <c r="U59" s="130"/>
      <c r="V59" s="130"/>
    </row>
    <row r="60" spans="1:22" hidden="1" outlineLevel="1">
      <c r="A60" s="9">
        <v>42036</v>
      </c>
      <c r="B60" s="129">
        <v>6669.7837462999996</v>
      </c>
      <c r="C60" s="42">
        <v>46.64857688</v>
      </c>
      <c r="D60" s="129">
        <v>40.617996050000002</v>
      </c>
      <c r="E60" s="129">
        <v>6.0305808299999999</v>
      </c>
      <c r="F60" s="129">
        <v>5.0168566999999991</v>
      </c>
      <c r="G60" s="129">
        <v>4.9017946099999996</v>
      </c>
      <c r="H60" s="129">
        <v>0.11506209000000001</v>
      </c>
      <c r="I60" s="129">
        <v>886.47950373999993</v>
      </c>
      <c r="J60" s="129">
        <v>86.107210750000007</v>
      </c>
      <c r="K60" s="129">
        <v>800.37229299000001</v>
      </c>
      <c r="L60" s="129">
        <v>5731.6388089800002</v>
      </c>
      <c r="M60" s="129">
        <v>5691.0601341199999</v>
      </c>
      <c r="N60" s="129">
        <v>40.57867486</v>
      </c>
      <c r="O60" s="129">
        <v>-1.88797167</v>
      </c>
      <c r="P60" s="129">
        <v>30.484775120000002</v>
      </c>
      <c r="Q60" s="130"/>
      <c r="R60" s="130"/>
      <c r="S60" s="130"/>
      <c r="T60" s="130"/>
      <c r="U60" s="130"/>
      <c r="V60" s="130"/>
    </row>
    <row r="61" spans="1:22" hidden="1" outlineLevel="1">
      <c r="A61" s="9">
        <v>42064</v>
      </c>
      <c r="B61" s="129">
        <v>5984.6656738900001</v>
      </c>
      <c r="C61" s="42">
        <v>50.980005150000004</v>
      </c>
      <c r="D61" s="129">
        <v>41.422155160000003</v>
      </c>
      <c r="E61" s="129">
        <v>9.5578499899999994</v>
      </c>
      <c r="F61" s="129">
        <v>6.7511390999999996</v>
      </c>
      <c r="G61" s="129">
        <v>6.6869072299999992</v>
      </c>
      <c r="H61" s="129">
        <v>6.4231869999999996E-2</v>
      </c>
      <c r="I61" s="129">
        <v>879.07488155999999</v>
      </c>
      <c r="J61" s="129">
        <v>90.213606700000014</v>
      </c>
      <c r="K61" s="129">
        <v>788.86127486000009</v>
      </c>
      <c r="L61" s="129">
        <v>5047.8596480799997</v>
      </c>
      <c r="M61" s="129">
        <v>5006.8880379500006</v>
      </c>
      <c r="N61" s="129">
        <v>40.971610130000002</v>
      </c>
      <c r="O61" s="129">
        <v>-2.8471179900000001</v>
      </c>
      <c r="P61" s="129">
        <v>27.363748459999996</v>
      </c>
      <c r="Q61" s="130"/>
      <c r="R61" s="130"/>
      <c r="S61" s="130"/>
      <c r="T61" s="130"/>
      <c r="U61" s="130"/>
      <c r="V61" s="130"/>
    </row>
    <row r="62" spans="1:22" hidden="1" outlineLevel="1">
      <c r="A62" s="9">
        <v>42095</v>
      </c>
      <c r="B62" s="129">
        <v>5904.1367879500003</v>
      </c>
      <c r="C62" s="42">
        <v>48.260005389999996</v>
      </c>
      <c r="D62" s="129">
        <v>42.383711040000001</v>
      </c>
      <c r="E62" s="129">
        <v>5.8762943499999993</v>
      </c>
      <c r="F62" s="129">
        <v>10.558792459999999</v>
      </c>
      <c r="G62" s="129">
        <v>9.4847798599999997</v>
      </c>
      <c r="H62" s="129">
        <v>1.0740125999999999</v>
      </c>
      <c r="I62" s="129">
        <v>927.81327072999989</v>
      </c>
      <c r="J62" s="129">
        <v>109.91871877</v>
      </c>
      <c r="K62" s="129">
        <v>817.89455195999994</v>
      </c>
      <c r="L62" s="129">
        <v>4917.5047193699993</v>
      </c>
      <c r="M62" s="129">
        <v>4876.9230613</v>
      </c>
      <c r="N62" s="129">
        <v>40.581658069999996</v>
      </c>
      <c r="O62" s="129">
        <v>-2.4433845199999999</v>
      </c>
      <c r="P62" s="129">
        <v>25.061391260000001</v>
      </c>
      <c r="Q62" s="130"/>
      <c r="R62" s="130"/>
      <c r="S62" s="130"/>
      <c r="T62" s="130"/>
      <c r="U62" s="130"/>
      <c r="V62" s="130"/>
    </row>
    <row r="63" spans="1:22" hidden="1" outlineLevel="1">
      <c r="A63" s="9">
        <v>42125</v>
      </c>
      <c r="B63" s="129">
        <v>6147.5526755600004</v>
      </c>
      <c r="C63" s="42">
        <v>48.409795010000003</v>
      </c>
      <c r="D63" s="129">
        <v>42.384021270000005</v>
      </c>
      <c r="E63" s="129">
        <v>6.02577374</v>
      </c>
      <c r="F63" s="129">
        <v>8.6401156599999993</v>
      </c>
      <c r="G63" s="129">
        <v>7.9140691499999996</v>
      </c>
      <c r="H63" s="129">
        <v>0.72604650999999998</v>
      </c>
      <c r="I63" s="129">
        <v>1157.6353849</v>
      </c>
      <c r="J63" s="129">
        <v>96.738403359999992</v>
      </c>
      <c r="K63" s="129">
        <v>1060.8969815400001</v>
      </c>
      <c r="L63" s="129">
        <v>4932.8673799900007</v>
      </c>
      <c r="M63" s="129">
        <v>4889.6324918400005</v>
      </c>
      <c r="N63" s="129">
        <v>43.234888150000003</v>
      </c>
      <c r="O63" s="129">
        <v>-1.18378999</v>
      </c>
      <c r="P63" s="129">
        <v>8.2242970500000006</v>
      </c>
      <c r="Q63" s="130"/>
      <c r="R63" s="130"/>
      <c r="S63" s="130"/>
      <c r="T63" s="130"/>
      <c r="U63" s="130"/>
      <c r="V63" s="130"/>
    </row>
    <row r="64" spans="1:22" hidden="1" outlineLevel="1">
      <c r="A64" s="9">
        <v>42156</v>
      </c>
      <c r="B64" s="129">
        <v>6398.6510770599998</v>
      </c>
      <c r="C64" s="42">
        <v>47.411661430000002</v>
      </c>
      <c r="D64" s="129">
        <v>41.676814509999993</v>
      </c>
      <c r="E64" s="129">
        <v>5.7348469199999998</v>
      </c>
      <c r="F64" s="129">
        <v>8.6151192899999991</v>
      </c>
      <c r="G64" s="129">
        <v>7.0566664299999999</v>
      </c>
      <c r="H64" s="129">
        <v>1.5584528600000001</v>
      </c>
      <c r="I64" s="129">
        <v>1361.0569516100002</v>
      </c>
      <c r="J64" s="129">
        <v>113.64751437000001</v>
      </c>
      <c r="K64" s="129">
        <v>1247.40943724</v>
      </c>
      <c r="L64" s="129">
        <v>4981.5673447299996</v>
      </c>
      <c r="M64" s="129">
        <v>4935.8313072999999</v>
      </c>
      <c r="N64" s="129">
        <v>45.736037430000003</v>
      </c>
      <c r="O64" s="129">
        <v>-2.1524598900000003</v>
      </c>
      <c r="P64" s="129">
        <v>8.0577666600000004</v>
      </c>
      <c r="Q64" s="130"/>
      <c r="R64" s="130"/>
      <c r="S64" s="130"/>
      <c r="T64" s="130"/>
      <c r="U64" s="130"/>
      <c r="V64" s="130"/>
    </row>
    <row r="65" spans="1:22" hidden="1" outlineLevel="1">
      <c r="A65" s="9">
        <v>42186</v>
      </c>
      <c r="B65" s="129">
        <v>6409.3061565099997</v>
      </c>
      <c r="C65" s="42">
        <v>50.012429149999996</v>
      </c>
      <c r="D65" s="129">
        <v>44.483357730000002</v>
      </c>
      <c r="E65" s="129">
        <v>5.5290714200000002</v>
      </c>
      <c r="F65" s="129">
        <v>79.103424970000006</v>
      </c>
      <c r="G65" s="129">
        <v>5.8012730299999999</v>
      </c>
      <c r="H65" s="129">
        <v>73.302151940000002</v>
      </c>
      <c r="I65" s="129">
        <v>1386.07197425</v>
      </c>
      <c r="J65" s="129">
        <v>115.22707582000001</v>
      </c>
      <c r="K65" s="129">
        <v>1270.8448984299998</v>
      </c>
      <c r="L65" s="129">
        <v>4894.1183281399999</v>
      </c>
      <c r="M65" s="129">
        <v>4850.3276712500001</v>
      </c>
      <c r="N65" s="129">
        <v>43.790656889999994</v>
      </c>
      <c r="O65" s="129">
        <v>0.12575045000000018</v>
      </c>
      <c r="P65" s="129">
        <v>7.4384797699999998</v>
      </c>
      <c r="Q65" s="130"/>
      <c r="R65" s="130"/>
      <c r="S65" s="130"/>
      <c r="T65" s="130"/>
      <c r="U65" s="130"/>
      <c r="V65" s="130"/>
    </row>
    <row r="66" spans="1:22" hidden="1" outlineLevel="1">
      <c r="A66" s="9">
        <v>42217</v>
      </c>
      <c r="B66" s="129">
        <v>6038.3820176500003</v>
      </c>
      <c r="C66" s="42">
        <v>55.592524360000006</v>
      </c>
      <c r="D66" s="129">
        <v>50.21333422</v>
      </c>
      <c r="E66" s="129">
        <v>5.3791901400000004</v>
      </c>
      <c r="F66" s="129">
        <v>126.72698685</v>
      </c>
      <c r="G66" s="129">
        <v>5.8224967900000006</v>
      </c>
      <c r="H66" s="129">
        <v>120.90449006</v>
      </c>
      <c r="I66" s="129">
        <v>1057.3762615600001</v>
      </c>
      <c r="J66" s="129">
        <v>106.18393273</v>
      </c>
      <c r="K66" s="129">
        <v>951.19232883000006</v>
      </c>
      <c r="L66" s="129">
        <v>4798.6862448799993</v>
      </c>
      <c r="M66" s="129">
        <v>4754.4275235000005</v>
      </c>
      <c r="N66" s="129">
        <v>44.258721379999997</v>
      </c>
      <c r="O66" s="129">
        <v>-0.39610133000000003</v>
      </c>
      <c r="P66" s="129">
        <v>7.0069667500000001</v>
      </c>
      <c r="Q66" s="130"/>
      <c r="R66" s="130"/>
      <c r="S66" s="130"/>
      <c r="T66" s="130"/>
      <c r="U66" s="130"/>
      <c r="V66" s="130"/>
    </row>
    <row r="67" spans="1:22" hidden="1" outlineLevel="1">
      <c r="A67" s="9">
        <v>42248</v>
      </c>
      <c r="B67" s="129">
        <v>6294.3554134300002</v>
      </c>
      <c r="C67" s="42">
        <v>55.606689670000009</v>
      </c>
      <c r="D67" s="129">
        <v>49.648932620000004</v>
      </c>
      <c r="E67" s="129">
        <v>5.9577570500000006</v>
      </c>
      <c r="F67" s="129">
        <v>215.09048603000002</v>
      </c>
      <c r="G67" s="129">
        <v>9.9891435400000006</v>
      </c>
      <c r="H67" s="129">
        <v>205.10134249000001</v>
      </c>
      <c r="I67" s="129">
        <v>1276.9632162600001</v>
      </c>
      <c r="J67" s="129">
        <v>110.08879208</v>
      </c>
      <c r="K67" s="129">
        <v>1166.87442418</v>
      </c>
      <c r="L67" s="129">
        <v>4746.69502147</v>
      </c>
      <c r="M67" s="129">
        <v>4701.4606640700003</v>
      </c>
      <c r="N67" s="129">
        <v>45.2343574</v>
      </c>
      <c r="O67" s="129">
        <v>0.73282358999999997</v>
      </c>
      <c r="P67" s="129">
        <v>6.3070946700000006</v>
      </c>
      <c r="Q67" s="130"/>
      <c r="R67" s="130"/>
      <c r="S67" s="130"/>
      <c r="T67" s="130"/>
      <c r="U67" s="130"/>
      <c r="V67" s="130"/>
    </row>
    <row r="68" spans="1:22" hidden="1" outlineLevel="1">
      <c r="A68" s="9">
        <v>42278</v>
      </c>
      <c r="B68" s="129">
        <v>6634.3067593699998</v>
      </c>
      <c r="C68" s="42">
        <v>57.217629769999995</v>
      </c>
      <c r="D68" s="129">
        <v>51.04040766</v>
      </c>
      <c r="E68" s="129">
        <v>6.1772221100000007</v>
      </c>
      <c r="F68" s="129">
        <v>203.00221958</v>
      </c>
      <c r="G68" s="129">
        <v>5.9763228399999999</v>
      </c>
      <c r="H68" s="129">
        <v>197.02589674000001</v>
      </c>
      <c r="I68" s="129">
        <v>1344.26243043</v>
      </c>
      <c r="J68" s="129">
        <v>127.21469519</v>
      </c>
      <c r="K68" s="129">
        <v>1217.0477352400003</v>
      </c>
      <c r="L68" s="129">
        <v>5029.82447959</v>
      </c>
      <c r="M68" s="129">
        <v>4982.0267399799995</v>
      </c>
      <c r="N68" s="129">
        <v>47.797739610000008</v>
      </c>
      <c r="O68" s="129">
        <v>4.2128019500000002</v>
      </c>
      <c r="P68" s="129">
        <v>6.2211029800000004</v>
      </c>
      <c r="Q68" s="42"/>
      <c r="R68" s="42"/>
      <c r="S68" s="42"/>
      <c r="T68" s="42"/>
      <c r="U68" s="42"/>
      <c r="V68" s="42"/>
    </row>
    <row r="69" spans="1:22" hidden="1" outlineLevel="1">
      <c r="A69" s="9">
        <v>42309</v>
      </c>
      <c r="B69" s="129">
        <v>6687.8231860399992</v>
      </c>
      <c r="C69" s="42">
        <v>60.269648449999998</v>
      </c>
      <c r="D69" s="129">
        <v>53.063083580000004</v>
      </c>
      <c r="E69" s="129">
        <v>7.2065648700000002</v>
      </c>
      <c r="F69" s="129">
        <v>201.69827715000002</v>
      </c>
      <c r="G69" s="129">
        <v>8.9562215100000007</v>
      </c>
      <c r="H69" s="129">
        <v>192.74205564000002</v>
      </c>
      <c r="I69" s="129">
        <v>1403.2903768000001</v>
      </c>
      <c r="J69" s="129">
        <v>139.2257108</v>
      </c>
      <c r="K69" s="129">
        <v>1264.064666</v>
      </c>
      <c r="L69" s="129">
        <v>5022.5648836399996</v>
      </c>
      <c r="M69" s="129">
        <v>4975.3649955800001</v>
      </c>
      <c r="N69" s="129">
        <v>47.199888059999999</v>
      </c>
      <c r="O69" s="129">
        <v>-6.2219551299999996</v>
      </c>
      <c r="P69" s="129">
        <v>5.5140593600000001</v>
      </c>
      <c r="Q69" s="42"/>
      <c r="R69" s="42"/>
      <c r="S69" s="42"/>
      <c r="T69" s="42"/>
      <c r="U69" s="42"/>
      <c r="V69" s="42"/>
    </row>
    <row r="70" spans="1:22" hidden="1" outlineLevel="1">
      <c r="A70" s="9">
        <v>42339</v>
      </c>
      <c r="B70" s="129">
        <v>7140.7154532200002</v>
      </c>
      <c r="C70" s="42">
        <v>58.198581419999996</v>
      </c>
      <c r="D70" s="129">
        <v>51.105947829999998</v>
      </c>
      <c r="E70" s="129">
        <v>7.0926335900000002</v>
      </c>
      <c r="F70" s="129">
        <v>18.448131950000001</v>
      </c>
      <c r="G70" s="129">
        <v>7.3495969399999996</v>
      </c>
      <c r="H70" s="129">
        <v>11.098535010000001</v>
      </c>
      <c r="I70" s="129">
        <v>1706.4135452399998</v>
      </c>
      <c r="J70" s="129">
        <v>124.25081607999999</v>
      </c>
      <c r="K70" s="129">
        <v>1582.1627291599998</v>
      </c>
      <c r="L70" s="129">
        <v>5357.6551946099999</v>
      </c>
      <c r="M70" s="129">
        <v>5317.7598586699996</v>
      </c>
      <c r="N70" s="129">
        <v>39.895335940000002</v>
      </c>
      <c r="O70" s="129">
        <v>-7.637271890000001</v>
      </c>
      <c r="P70" s="129">
        <v>5.0434494700000005</v>
      </c>
      <c r="Q70" s="42"/>
      <c r="R70" s="42"/>
      <c r="S70" s="42"/>
      <c r="T70" s="42"/>
      <c r="U70" s="42"/>
      <c r="V70" s="42"/>
    </row>
    <row r="71" spans="1:22" hidden="1" outlineLevel="1">
      <c r="A71" s="9">
        <v>42370</v>
      </c>
      <c r="B71" s="129">
        <v>7350.0724969700004</v>
      </c>
      <c r="C71" s="42">
        <v>58.61735582</v>
      </c>
      <c r="D71" s="129">
        <v>50.881703009999995</v>
      </c>
      <c r="E71" s="129">
        <v>7.7356528100000004</v>
      </c>
      <c r="F71" s="129">
        <v>223.34102221999999</v>
      </c>
      <c r="G71" s="129">
        <v>7.4604831699999998</v>
      </c>
      <c r="H71" s="129">
        <v>215.88053904999998</v>
      </c>
      <c r="I71" s="129">
        <v>1723.7904962300001</v>
      </c>
      <c r="J71" s="129">
        <v>169.86025952999998</v>
      </c>
      <c r="K71" s="129">
        <v>1553.9302367</v>
      </c>
      <c r="L71" s="129">
        <v>5344.3236226999998</v>
      </c>
      <c r="M71" s="129">
        <v>5302.5366641700002</v>
      </c>
      <c r="N71" s="129">
        <v>41.78695853</v>
      </c>
      <c r="O71" s="129">
        <v>-29.697174650000001</v>
      </c>
      <c r="P71" s="129">
        <v>5.8825899999999995</v>
      </c>
      <c r="Q71" s="42"/>
      <c r="R71" s="42"/>
      <c r="S71" s="42"/>
      <c r="T71" s="42"/>
      <c r="U71" s="42"/>
      <c r="V71" s="42"/>
    </row>
    <row r="72" spans="1:22" hidden="1" outlineLevel="1">
      <c r="A72" s="9">
        <v>42401</v>
      </c>
      <c r="B72" s="129">
        <v>7279.3410439800009</v>
      </c>
      <c r="C72" s="42">
        <v>62.07506952</v>
      </c>
      <c r="D72" s="129">
        <v>54.715006639999999</v>
      </c>
      <c r="E72" s="129">
        <v>7.3600628800000001</v>
      </c>
      <c r="F72" s="129">
        <v>281.83437791</v>
      </c>
      <c r="G72" s="129">
        <v>7.8573342100000003</v>
      </c>
      <c r="H72" s="129">
        <v>273.97704369999997</v>
      </c>
      <c r="I72" s="129">
        <v>1443.5476172499998</v>
      </c>
      <c r="J72" s="129">
        <v>152.17423378000001</v>
      </c>
      <c r="K72" s="129">
        <v>1291.3733834700001</v>
      </c>
      <c r="L72" s="129">
        <v>5491.8839793000006</v>
      </c>
      <c r="M72" s="129">
        <v>5445.9879940600003</v>
      </c>
      <c r="N72" s="129">
        <v>45.895985240000002</v>
      </c>
      <c r="O72" s="129">
        <v>-2.9365544400000001</v>
      </c>
      <c r="P72" s="129">
        <v>6.2598537900000002</v>
      </c>
      <c r="Q72" s="42"/>
      <c r="R72" s="42"/>
      <c r="S72" s="42"/>
      <c r="T72" s="42"/>
      <c r="U72" s="42"/>
      <c r="V72" s="42"/>
    </row>
    <row r="73" spans="1:22" hidden="1" outlineLevel="1">
      <c r="A73" s="9">
        <v>42430</v>
      </c>
      <c r="B73" s="129">
        <v>7375.2888700999993</v>
      </c>
      <c r="C73" s="42">
        <v>60.971468360000003</v>
      </c>
      <c r="D73" s="129">
        <v>53.939305089999998</v>
      </c>
      <c r="E73" s="129">
        <v>7.0321632699999999</v>
      </c>
      <c r="F73" s="129">
        <v>315.67368751000004</v>
      </c>
      <c r="G73" s="129">
        <v>9.7527912600000004</v>
      </c>
      <c r="H73" s="129">
        <v>305.92089625</v>
      </c>
      <c r="I73" s="129">
        <v>1494.1929621999998</v>
      </c>
      <c r="J73" s="129">
        <v>157.35492570999997</v>
      </c>
      <c r="K73" s="129">
        <v>1336.8380364899999</v>
      </c>
      <c r="L73" s="129">
        <v>5504.4507520299994</v>
      </c>
      <c r="M73" s="129">
        <v>5456.62499957</v>
      </c>
      <c r="N73" s="129">
        <v>47.825752460000004</v>
      </c>
      <c r="O73" s="129">
        <v>8.091672410000001</v>
      </c>
      <c r="P73" s="129">
        <v>5.4157069099999999</v>
      </c>
      <c r="Q73" s="42"/>
      <c r="R73" s="42"/>
      <c r="S73" s="42"/>
      <c r="T73" s="42"/>
      <c r="U73" s="42"/>
      <c r="V73" s="42"/>
    </row>
    <row r="74" spans="1:22" hidden="1" outlineLevel="1">
      <c r="A74" s="9">
        <v>42461</v>
      </c>
      <c r="B74" s="129">
        <v>7344.3633565899981</v>
      </c>
      <c r="C74" s="42">
        <v>61.746615900000002</v>
      </c>
      <c r="D74" s="129">
        <v>55.274302330000005</v>
      </c>
      <c r="E74" s="129">
        <v>6.4723135699999998</v>
      </c>
      <c r="F74" s="129">
        <v>347.01054644999999</v>
      </c>
      <c r="G74" s="129">
        <v>5.7489974500000001</v>
      </c>
      <c r="H74" s="129">
        <v>341.261549</v>
      </c>
      <c r="I74" s="129">
        <v>1414.7689725099999</v>
      </c>
      <c r="J74" s="129">
        <v>180.20672304000001</v>
      </c>
      <c r="K74" s="129">
        <v>1234.5622494699999</v>
      </c>
      <c r="L74" s="129">
        <v>5520.8372217300002</v>
      </c>
      <c r="M74" s="129">
        <v>5466.1175526800007</v>
      </c>
      <c r="N74" s="129">
        <v>54.719669050000007</v>
      </c>
      <c r="O74" s="129">
        <v>3.889180940000001</v>
      </c>
      <c r="P74" s="129">
        <v>4.7507965800000003</v>
      </c>
      <c r="Q74" s="42"/>
      <c r="R74" s="42"/>
      <c r="S74" s="42"/>
      <c r="T74" s="42"/>
      <c r="U74" s="42"/>
      <c r="V74" s="42"/>
    </row>
    <row r="75" spans="1:22" hidden="1" outlineLevel="1">
      <c r="A75" s="9">
        <v>42491</v>
      </c>
      <c r="B75" s="129">
        <v>7748.2304193799991</v>
      </c>
      <c r="C75" s="42">
        <v>66.207027359999998</v>
      </c>
      <c r="D75" s="129">
        <v>59.357484749999998</v>
      </c>
      <c r="E75" s="129">
        <v>6.8495426099999994</v>
      </c>
      <c r="F75" s="129">
        <v>400.71784991999999</v>
      </c>
      <c r="G75" s="129">
        <v>5.65318217</v>
      </c>
      <c r="H75" s="129">
        <v>395.06466775000001</v>
      </c>
      <c r="I75" s="129">
        <v>1776.9744322900001</v>
      </c>
      <c r="J75" s="129">
        <v>261.37795877999997</v>
      </c>
      <c r="K75" s="129">
        <v>1515.5964735100001</v>
      </c>
      <c r="L75" s="129">
        <v>5504.3311098100003</v>
      </c>
      <c r="M75" s="129">
        <v>5449.2109643500007</v>
      </c>
      <c r="N75" s="129">
        <v>55.120145460000003</v>
      </c>
      <c r="O75" s="129">
        <v>-3.8776921800000004</v>
      </c>
      <c r="P75" s="129">
        <v>3.3534733299999999</v>
      </c>
      <c r="Q75" s="42"/>
      <c r="R75" s="42"/>
      <c r="S75" s="42"/>
      <c r="T75" s="42"/>
      <c r="U75" s="42"/>
      <c r="V75" s="42"/>
    </row>
    <row r="76" spans="1:22" hidden="1" outlineLevel="1">
      <c r="A76" s="9">
        <v>42522</v>
      </c>
      <c r="B76" s="129">
        <v>7721.2100518500001</v>
      </c>
      <c r="C76" s="42">
        <v>68.585569090000007</v>
      </c>
      <c r="D76" s="129">
        <v>61.532991870000004</v>
      </c>
      <c r="E76" s="129">
        <v>7.0525772199999999</v>
      </c>
      <c r="F76" s="129">
        <v>429.96542635000003</v>
      </c>
      <c r="G76" s="129">
        <v>5.2095562299999996</v>
      </c>
      <c r="H76" s="129">
        <v>424.75587012</v>
      </c>
      <c r="I76" s="129">
        <v>1635.7365042599999</v>
      </c>
      <c r="J76" s="129">
        <v>145.48300147</v>
      </c>
      <c r="K76" s="129">
        <v>1490.2535027899999</v>
      </c>
      <c r="L76" s="129">
        <v>5586.9225521500002</v>
      </c>
      <c r="M76" s="129">
        <v>5526.6860202700009</v>
      </c>
      <c r="N76" s="129">
        <v>60.236531880000001</v>
      </c>
      <c r="O76" s="129">
        <v>-4.5720677500000004</v>
      </c>
      <c r="P76" s="129">
        <v>3.0509004900000001</v>
      </c>
      <c r="Q76" s="42"/>
      <c r="R76" s="42"/>
      <c r="S76" s="42"/>
      <c r="T76" s="42"/>
      <c r="U76" s="42"/>
      <c r="V76" s="42"/>
    </row>
    <row r="77" spans="1:22" hidden="1" outlineLevel="1">
      <c r="A77" s="9">
        <v>42552</v>
      </c>
      <c r="B77" s="129">
        <v>7601.4699099200006</v>
      </c>
      <c r="C77" s="42">
        <v>71.147763580000003</v>
      </c>
      <c r="D77" s="129">
        <v>64.230931190000007</v>
      </c>
      <c r="E77" s="129">
        <v>6.9168323899999997</v>
      </c>
      <c r="F77" s="129">
        <v>484.35984904000003</v>
      </c>
      <c r="G77" s="129">
        <v>5.4652752800000011</v>
      </c>
      <c r="H77" s="129">
        <v>478.89457376000001</v>
      </c>
      <c r="I77" s="129">
        <v>1455.8215569300003</v>
      </c>
      <c r="J77" s="129">
        <v>149.38917869000002</v>
      </c>
      <c r="K77" s="129">
        <v>1306.4323782400002</v>
      </c>
      <c r="L77" s="129">
        <v>5590.1407403699995</v>
      </c>
      <c r="M77" s="129">
        <v>5528.4667015200002</v>
      </c>
      <c r="N77" s="129">
        <v>61.674038849999995</v>
      </c>
      <c r="O77" s="129">
        <v>-1.5712230299999999</v>
      </c>
      <c r="P77" s="129">
        <v>2.8348404299999999</v>
      </c>
      <c r="Q77" s="42"/>
      <c r="R77" s="42"/>
      <c r="S77" s="42"/>
      <c r="T77" s="42"/>
      <c r="U77" s="42"/>
      <c r="V77" s="42"/>
    </row>
    <row r="78" spans="1:22" hidden="1" outlineLevel="1">
      <c r="A78" s="9">
        <v>42583</v>
      </c>
      <c r="B78" s="129">
        <v>7647.2798795800009</v>
      </c>
      <c r="C78" s="42">
        <v>69.485077669999995</v>
      </c>
      <c r="D78" s="129">
        <v>62.605614109999998</v>
      </c>
      <c r="E78" s="129">
        <v>6.8794635600000005</v>
      </c>
      <c r="F78" s="129">
        <v>542.09498284000006</v>
      </c>
      <c r="G78" s="129">
        <v>9.1108735299999992</v>
      </c>
      <c r="H78" s="129">
        <v>532.98410931000001</v>
      </c>
      <c r="I78" s="129">
        <v>1436.7333578900002</v>
      </c>
      <c r="J78" s="129">
        <v>152.51325444</v>
      </c>
      <c r="K78" s="129">
        <v>1284.2201034500001</v>
      </c>
      <c r="L78" s="129">
        <v>5598.9664611799999</v>
      </c>
      <c r="M78" s="129">
        <v>5530.37035672</v>
      </c>
      <c r="N78" s="129">
        <v>68.596104460000006</v>
      </c>
      <c r="O78" s="129">
        <v>-2.6362389899999998</v>
      </c>
      <c r="P78" s="129">
        <v>2.72625239</v>
      </c>
      <c r="Q78" s="42"/>
      <c r="R78" s="42"/>
      <c r="S78" s="42"/>
      <c r="T78" s="42"/>
      <c r="U78" s="42"/>
      <c r="V78" s="42"/>
    </row>
    <row r="79" spans="1:22" hidden="1" outlineLevel="1">
      <c r="A79" s="9">
        <v>42614</v>
      </c>
      <c r="B79" s="129">
        <v>7874.9665934199993</v>
      </c>
      <c r="C79" s="42">
        <v>65.221480560000003</v>
      </c>
      <c r="D79" s="129">
        <v>57.818353419999994</v>
      </c>
      <c r="E79" s="129">
        <v>7.4031271399999996</v>
      </c>
      <c r="F79" s="129">
        <v>576.38006184999995</v>
      </c>
      <c r="G79" s="129">
        <v>7.5199124300000006</v>
      </c>
      <c r="H79" s="129">
        <v>568.86014941999997</v>
      </c>
      <c r="I79" s="129">
        <v>1530.1760850000001</v>
      </c>
      <c r="J79" s="129">
        <v>154.17472475</v>
      </c>
      <c r="K79" s="129">
        <v>1376.0013602500001</v>
      </c>
      <c r="L79" s="129">
        <v>5703.1889660099996</v>
      </c>
      <c r="M79" s="129">
        <v>5629.6657470400005</v>
      </c>
      <c r="N79" s="129">
        <v>73.523218970000002</v>
      </c>
      <c r="O79" s="129">
        <v>-1.47166237</v>
      </c>
      <c r="P79" s="129">
        <v>3.8426656000000001</v>
      </c>
      <c r="Q79" s="42"/>
      <c r="R79" s="42"/>
      <c r="S79" s="42"/>
      <c r="T79" s="42"/>
      <c r="U79" s="42"/>
      <c r="V79" s="42"/>
    </row>
    <row r="80" spans="1:22" hidden="1" outlineLevel="1">
      <c r="A80" s="9">
        <v>42644</v>
      </c>
      <c r="B80" s="129">
        <v>8036.6093572700001</v>
      </c>
      <c r="C80" s="42">
        <v>66.691684620000004</v>
      </c>
      <c r="D80" s="129">
        <v>59.013620189999997</v>
      </c>
      <c r="E80" s="129">
        <v>7.6780644300000001</v>
      </c>
      <c r="F80" s="129">
        <v>596.87643094999999</v>
      </c>
      <c r="G80" s="129">
        <v>8.3378362799999994</v>
      </c>
      <c r="H80" s="129">
        <v>588.53859466999995</v>
      </c>
      <c r="I80" s="129">
        <v>1664.0481170000003</v>
      </c>
      <c r="J80" s="129">
        <v>174.37154966</v>
      </c>
      <c r="K80" s="129">
        <v>1489.67656734</v>
      </c>
      <c r="L80" s="129">
        <v>5708.9931247000004</v>
      </c>
      <c r="M80" s="129">
        <v>5635.40915451</v>
      </c>
      <c r="N80" s="129">
        <v>73.583970190000002</v>
      </c>
      <c r="O80" s="129">
        <v>-3.4848826700000002</v>
      </c>
      <c r="P80" s="129">
        <v>4.1396070500000004</v>
      </c>
      <c r="Q80" s="42"/>
      <c r="R80" s="42"/>
      <c r="S80" s="42"/>
      <c r="T80" s="42"/>
      <c r="U80" s="42"/>
      <c r="V80" s="42"/>
    </row>
    <row r="81" spans="1:22" hidden="1" outlineLevel="1">
      <c r="A81" s="9">
        <v>42675</v>
      </c>
      <c r="B81" s="129">
        <v>7971.8301128599996</v>
      </c>
      <c r="C81" s="42">
        <v>66.782409659999999</v>
      </c>
      <c r="D81" s="129">
        <v>58.770200779999996</v>
      </c>
      <c r="E81" s="129">
        <v>8.0122088799999993</v>
      </c>
      <c r="F81" s="129">
        <v>580.46068868999998</v>
      </c>
      <c r="G81" s="129">
        <v>8.62125217</v>
      </c>
      <c r="H81" s="129">
        <v>571.83943651999994</v>
      </c>
      <c r="I81" s="129">
        <v>1613.31889753</v>
      </c>
      <c r="J81" s="129">
        <v>185.21087444</v>
      </c>
      <c r="K81" s="129">
        <v>1428.1080230900002</v>
      </c>
      <c r="L81" s="129">
        <v>5711.2681169799998</v>
      </c>
      <c r="M81" s="129">
        <v>5637.6778438799993</v>
      </c>
      <c r="N81" s="129">
        <v>73.590273100000005</v>
      </c>
      <c r="O81" s="129">
        <v>-0.35400789000000005</v>
      </c>
      <c r="P81" s="129">
        <v>3.8592320999999998</v>
      </c>
      <c r="Q81" s="42"/>
      <c r="R81" s="42"/>
      <c r="S81" s="42"/>
      <c r="T81" s="42"/>
      <c r="U81" s="42"/>
      <c r="V81" s="42"/>
    </row>
    <row r="82" spans="1:22" hidden="1" outlineLevel="1">
      <c r="A82" s="9">
        <v>42705</v>
      </c>
      <c r="B82" s="129">
        <v>7323.8879371399998</v>
      </c>
      <c r="C82" s="42">
        <v>68.60884695</v>
      </c>
      <c r="D82" s="129">
        <v>60.723185479999998</v>
      </c>
      <c r="E82" s="129">
        <v>7.8856614700000005</v>
      </c>
      <c r="F82" s="129">
        <v>40.521852580000001</v>
      </c>
      <c r="G82" s="129">
        <v>12.453431909999999</v>
      </c>
      <c r="H82" s="129">
        <v>28.068420670000002</v>
      </c>
      <c r="I82" s="129">
        <v>1380.8485239899999</v>
      </c>
      <c r="J82" s="129">
        <v>153.34635660999999</v>
      </c>
      <c r="K82" s="129">
        <v>1227.5021673799999</v>
      </c>
      <c r="L82" s="129">
        <v>5833.9087136199996</v>
      </c>
      <c r="M82" s="129">
        <v>5771.5987612400004</v>
      </c>
      <c r="N82" s="129">
        <v>62.309952379999999</v>
      </c>
      <c r="O82" s="129">
        <v>-10.6791441</v>
      </c>
      <c r="P82" s="129">
        <v>5.1919639399999999</v>
      </c>
      <c r="Q82" s="42"/>
      <c r="R82" s="42"/>
      <c r="S82" s="42"/>
      <c r="T82" s="42"/>
      <c r="U82" s="42"/>
      <c r="V82" s="42"/>
    </row>
    <row r="83" spans="1:22" hidden="1" outlineLevel="1">
      <c r="A83" s="9">
        <v>42736</v>
      </c>
      <c r="B83" s="129">
        <v>7660.0653481400004</v>
      </c>
      <c r="C83" s="42">
        <v>68.184795059999999</v>
      </c>
      <c r="D83" s="129">
        <v>60.699045269999999</v>
      </c>
      <c r="E83" s="129">
        <v>7.4857497899999998</v>
      </c>
      <c r="F83" s="129">
        <v>416.50744436000002</v>
      </c>
      <c r="G83" s="129">
        <v>12.37632829</v>
      </c>
      <c r="H83" s="129">
        <v>404.13111607000002</v>
      </c>
      <c r="I83" s="129">
        <v>1430.9632785899998</v>
      </c>
      <c r="J83" s="129">
        <v>172.47033529999999</v>
      </c>
      <c r="K83" s="129">
        <v>1258.4929432899999</v>
      </c>
      <c r="L83" s="129">
        <v>5744.40983013</v>
      </c>
      <c r="M83" s="129">
        <v>5676.4322065699998</v>
      </c>
      <c r="N83" s="129">
        <v>67.977623560000012</v>
      </c>
      <c r="O83" s="129">
        <v>-4.5055023400000005</v>
      </c>
      <c r="P83" s="129">
        <v>5.3700031499999996</v>
      </c>
      <c r="Q83" s="42"/>
      <c r="R83" s="42"/>
      <c r="S83" s="42"/>
      <c r="T83" s="42"/>
      <c r="U83" s="42"/>
      <c r="V83" s="42"/>
    </row>
    <row r="84" spans="1:22" hidden="1" outlineLevel="1">
      <c r="A84" s="9">
        <v>42767</v>
      </c>
      <c r="B84" s="129">
        <v>7933.0992154699998</v>
      </c>
      <c r="C84" s="42">
        <v>68.010831539999998</v>
      </c>
      <c r="D84" s="129">
        <v>61.595557629999995</v>
      </c>
      <c r="E84" s="129">
        <v>6.4152739099999998</v>
      </c>
      <c r="F84" s="129">
        <v>583.23407470000006</v>
      </c>
      <c r="G84" s="129">
        <v>8.8117918</v>
      </c>
      <c r="H84" s="129">
        <v>574.42228290000003</v>
      </c>
      <c r="I84" s="129">
        <v>1358.23137862</v>
      </c>
      <c r="J84" s="129">
        <v>160.90101865999998</v>
      </c>
      <c r="K84" s="129">
        <v>1197.3303599599999</v>
      </c>
      <c r="L84" s="129">
        <v>5923.6229306100013</v>
      </c>
      <c r="M84" s="129">
        <v>5850.0517254000006</v>
      </c>
      <c r="N84" s="129">
        <v>73.571205210000002</v>
      </c>
      <c r="O84" s="129">
        <v>-4.7274391100000006</v>
      </c>
      <c r="P84" s="129">
        <v>5.5202066299999997</v>
      </c>
      <c r="Q84" s="42"/>
      <c r="R84" s="42"/>
      <c r="S84" s="42"/>
      <c r="T84" s="42"/>
      <c r="U84" s="42"/>
      <c r="V84" s="42"/>
    </row>
    <row r="85" spans="1:22" hidden="1" outlineLevel="1">
      <c r="A85" s="9">
        <v>42795</v>
      </c>
      <c r="B85" s="129">
        <v>8210.2221334900005</v>
      </c>
      <c r="C85" s="42">
        <v>70.053365929999998</v>
      </c>
      <c r="D85" s="129">
        <v>62.988326389999997</v>
      </c>
      <c r="E85" s="129">
        <v>7.0650395400000008</v>
      </c>
      <c r="F85" s="129">
        <v>634.43465936999996</v>
      </c>
      <c r="G85" s="129">
        <v>6.4791923699999998</v>
      </c>
      <c r="H85" s="129">
        <v>627.955467</v>
      </c>
      <c r="I85" s="129">
        <v>1541.1328673000003</v>
      </c>
      <c r="J85" s="129">
        <v>207.53222753</v>
      </c>
      <c r="K85" s="129">
        <v>1333.60063977</v>
      </c>
      <c r="L85" s="129">
        <v>5964.6012408900006</v>
      </c>
      <c r="M85" s="129">
        <v>5886.9379876800003</v>
      </c>
      <c r="N85" s="129">
        <v>77.663253209999993</v>
      </c>
      <c r="O85" s="129">
        <v>-2.0490900999999999</v>
      </c>
      <c r="P85" s="129">
        <v>4.70582704</v>
      </c>
      <c r="Q85" s="42"/>
      <c r="R85" s="42"/>
      <c r="S85" s="42"/>
      <c r="T85" s="42"/>
      <c r="U85" s="42"/>
      <c r="V85" s="42"/>
    </row>
    <row r="86" spans="1:22" hidden="1" outlineLevel="1">
      <c r="A86" s="9">
        <v>42826</v>
      </c>
      <c r="B86" s="129">
        <v>8298.4019814399999</v>
      </c>
      <c r="C86" s="42">
        <v>69.675411479999994</v>
      </c>
      <c r="D86" s="129">
        <v>62.606817190000001</v>
      </c>
      <c r="E86" s="129">
        <v>7.0685942899999992</v>
      </c>
      <c r="F86" s="129">
        <v>594.04959238000004</v>
      </c>
      <c r="G86" s="129">
        <v>1.46953428</v>
      </c>
      <c r="H86" s="129">
        <v>592.58005810000009</v>
      </c>
      <c r="I86" s="129">
        <v>1523.1491842</v>
      </c>
      <c r="J86" s="129">
        <v>180.55491666999998</v>
      </c>
      <c r="K86" s="129">
        <v>1342.5942675300003</v>
      </c>
      <c r="L86" s="129">
        <v>6111.5277933800007</v>
      </c>
      <c r="M86" s="129">
        <v>6039.54394271</v>
      </c>
      <c r="N86" s="129">
        <v>71.983850669999995</v>
      </c>
      <c r="O86" s="129">
        <v>-2.7309506199999998</v>
      </c>
      <c r="P86" s="129">
        <v>5.2307208200000002</v>
      </c>
      <c r="Q86" s="42"/>
      <c r="R86" s="42"/>
      <c r="S86" s="42"/>
      <c r="T86" s="42"/>
      <c r="U86" s="42"/>
      <c r="V86" s="42"/>
    </row>
    <row r="87" spans="1:22" hidden="1" outlineLevel="1">
      <c r="A87" s="9">
        <v>42856</v>
      </c>
      <c r="B87" s="129">
        <v>8315.3779913599992</v>
      </c>
      <c r="C87" s="42">
        <v>73.904347170000008</v>
      </c>
      <c r="D87" s="129">
        <v>66.395714369999993</v>
      </c>
      <c r="E87" s="129">
        <v>7.5086328</v>
      </c>
      <c r="F87" s="129">
        <v>611.93452114000002</v>
      </c>
      <c r="G87" s="129">
        <v>2.3543827400000001</v>
      </c>
      <c r="H87" s="129">
        <v>609.58013840000001</v>
      </c>
      <c r="I87" s="129">
        <v>1523.5060988200003</v>
      </c>
      <c r="J87" s="129">
        <v>170.66988319000001</v>
      </c>
      <c r="K87" s="129">
        <v>1352.8362156300002</v>
      </c>
      <c r="L87" s="129">
        <v>6106.0330242300006</v>
      </c>
      <c r="M87" s="129">
        <v>6026.8444549699998</v>
      </c>
      <c r="N87" s="129">
        <v>79.188569259999994</v>
      </c>
      <c r="O87" s="129">
        <v>-19.469584210000001</v>
      </c>
      <c r="P87" s="129">
        <v>6.4237696099999999</v>
      </c>
      <c r="Q87" s="42"/>
      <c r="R87" s="42"/>
      <c r="S87" s="42"/>
      <c r="T87" s="42"/>
      <c r="U87" s="42"/>
      <c r="V87" s="42"/>
    </row>
    <row r="88" spans="1:22" hidden="1" outlineLevel="1">
      <c r="A88" s="9">
        <v>42887</v>
      </c>
      <c r="B88" s="129">
        <v>8722.4821882800006</v>
      </c>
      <c r="C88" s="42">
        <v>74.580772240000002</v>
      </c>
      <c r="D88" s="129">
        <v>66.81919517</v>
      </c>
      <c r="E88" s="129">
        <v>7.7615770699999995</v>
      </c>
      <c r="F88" s="129">
        <v>715.36125189999996</v>
      </c>
      <c r="G88" s="129">
        <v>1.07928538</v>
      </c>
      <c r="H88" s="129">
        <v>714.28196651999997</v>
      </c>
      <c r="I88" s="129">
        <v>1685.6695400899998</v>
      </c>
      <c r="J88" s="129">
        <v>194.37170879999999</v>
      </c>
      <c r="K88" s="129">
        <v>1491.29783129</v>
      </c>
      <c r="L88" s="129">
        <v>6246.8706240499996</v>
      </c>
      <c r="M88" s="129">
        <v>6166.6117108599992</v>
      </c>
      <c r="N88" s="129">
        <v>80.258913190000001</v>
      </c>
      <c r="O88" s="129">
        <v>-3.3637750100000003</v>
      </c>
      <c r="P88" s="129">
        <v>5.5167570699999997</v>
      </c>
      <c r="Q88" s="42"/>
      <c r="R88" s="42"/>
      <c r="S88" s="42"/>
      <c r="T88" s="42"/>
      <c r="U88" s="42"/>
      <c r="V88" s="42"/>
    </row>
    <row r="89" spans="1:22" hidden="1" outlineLevel="1">
      <c r="A89" s="9">
        <v>42917</v>
      </c>
      <c r="B89" s="129">
        <v>8701.78128019</v>
      </c>
      <c r="C89" s="42">
        <v>74.004718330000003</v>
      </c>
      <c r="D89" s="129">
        <v>66.649398699999992</v>
      </c>
      <c r="E89" s="129">
        <v>7.3553196299999994</v>
      </c>
      <c r="F89" s="129">
        <v>680.77561904000004</v>
      </c>
      <c r="G89" s="129">
        <v>2.2248812299999998</v>
      </c>
      <c r="H89" s="129">
        <v>678.55073780999999</v>
      </c>
      <c r="I89" s="129">
        <v>1707.1032079199999</v>
      </c>
      <c r="J89" s="129">
        <v>228.35873574000001</v>
      </c>
      <c r="K89" s="129">
        <v>1478.7444721799998</v>
      </c>
      <c r="L89" s="129">
        <v>6239.8977348999997</v>
      </c>
      <c r="M89" s="129">
        <v>6164.0362951200004</v>
      </c>
      <c r="N89" s="129">
        <v>75.861439780000012</v>
      </c>
      <c r="O89" s="129">
        <v>-4.34388606</v>
      </c>
      <c r="P89" s="129">
        <v>5.6581215599999997</v>
      </c>
      <c r="Q89" s="42"/>
      <c r="R89" s="42"/>
      <c r="S89" s="42"/>
      <c r="T89" s="42"/>
      <c r="U89" s="42"/>
      <c r="V89" s="42"/>
    </row>
    <row r="90" spans="1:22" hidden="1" outlineLevel="1">
      <c r="A90" s="9">
        <v>42948</v>
      </c>
      <c r="B90" s="129">
        <v>8641.0537363900003</v>
      </c>
      <c r="C90" s="42">
        <v>74.948159039999993</v>
      </c>
      <c r="D90" s="129">
        <v>67.919652659999997</v>
      </c>
      <c r="E90" s="129">
        <v>7.0285063799999996</v>
      </c>
      <c r="F90" s="129">
        <v>680.42906879999998</v>
      </c>
      <c r="G90" s="129">
        <v>1.6238341300000001</v>
      </c>
      <c r="H90" s="129">
        <v>678.80523466999989</v>
      </c>
      <c r="I90" s="129">
        <v>1650.3938243100001</v>
      </c>
      <c r="J90" s="129">
        <v>194.34320354000002</v>
      </c>
      <c r="K90" s="129">
        <v>1456.05062077</v>
      </c>
      <c r="L90" s="129">
        <v>6235.2826842399991</v>
      </c>
      <c r="M90" s="129">
        <v>6158.6936158600001</v>
      </c>
      <c r="N90" s="129">
        <v>76.589068380000001</v>
      </c>
      <c r="O90" s="129">
        <v>-1.8733728300000001</v>
      </c>
      <c r="P90" s="129">
        <v>5.9641363300000005</v>
      </c>
      <c r="Q90" s="42"/>
      <c r="R90" s="42"/>
      <c r="S90" s="42"/>
      <c r="T90" s="42"/>
      <c r="U90" s="42"/>
      <c r="V90" s="42"/>
    </row>
    <row r="91" spans="1:22" hidden="1" outlineLevel="1">
      <c r="A91" s="9">
        <v>42979</v>
      </c>
      <c r="B91" s="129">
        <v>8728.6976492899994</v>
      </c>
      <c r="C91" s="42">
        <v>77.438409429999993</v>
      </c>
      <c r="D91" s="129">
        <v>70.032495609999998</v>
      </c>
      <c r="E91" s="129">
        <v>7.4059138200000003</v>
      </c>
      <c r="F91" s="129">
        <v>633.30268277999994</v>
      </c>
      <c r="G91" s="129">
        <v>2.3966623399999998</v>
      </c>
      <c r="H91" s="129">
        <v>630.90602044000002</v>
      </c>
      <c r="I91" s="129">
        <v>1601.7077710399999</v>
      </c>
      <c r="J91" s="129">
        <v>202.29815574999998</v>
      </c>
      <c r="K91" s="129">
        <v>1399.4096152899999</v>
      </c>
      <c r="L91" s="129">
        <v>6416.2487860400006</v>
      </c>
      <c r="M91" s="129">
        <v>6339.719670370001</v>
      </c>
      <c r="N91" s="129">
        <v>76.52911567000001</v>
      </c>
      <c r="O91" s="129">
        <v>-2.5142005599999999</v>
      </c>
      <c r="P91" s="129">
        <v>6.1465121499999995</v>
      </c>
      <c r="Q91" s="42"/>
      <c r="R91" s="42"/>
      <c r="S91" s="42"/>
      <c r="T91" s="42"/>
      <c r="U91" s="42"/>
      <c r="V91" s="42"/>
    </row>
    <row r="92" spans="1:22" hidden="1" outlineLevel="1">
      <c r="A92" s="9">
        <v>43009</v>
      </c>
      <c r="B92" s="129">
        <v>8975.3936850200007</v>
      </c>
      <c r="C92" s="42">
        <v>78.670450990000006</v>
      </c>
      <c r="D92" s="129">
        <v>71.184825219999993</v>
      </c>
      <c r="E92" s="129">
        <v>7.4856257699999995</v>
      </c>
      <c r="F92" s="129">
        <v>723.34554423000009</v>
      </c>
      <c r="G92" s="129">
        <v>158.40765671</v>
      </c>
      <c r="H92" s="129">
        <v>564.93788752</v>
      </c>
      <c r="I92" s="129">
        <v>1683.14764773</v>
      </c>
      <c r="J92" s="129">
        <v>208.10364696000002</v>
      </c>
      <c r="K92" s="129">
        <v>1475.0440007700001</v>
      </c>
      <c r="L92" s="129">
        <v>6490.2300420700012</v>
      </c>
      <c r="M92" s="129">
        <v>6411.2486141500012</v>
      </c>
      <c r="N92" s="129">
        <v>78.981427920000016</v>
      </c>
      <c r="O92" s="129">
        <v>-2.9332422</v>
      </c>
      <c r="P92" s="129">
        <v>6.45082486</v>
      </c>
      <c r="Q92" s="42"/>
      <c r="R92" s="42"/>
      <c r="S92" s="42"/>
      <c r="T92" s="42"/>
      <c r="U92" s="42"/>
      <c r="V92" s="42"/>
    </row>
    <row r="93" spans="1:22" hidden="1" outlineLevel="1">
      <c r="A93" s="9">
        <v>43040</v>
      </c>
      <c r="B93" s="129">
        <v>9532.8243759899997</v>
      </c>
      <c r="C93" s="42">
        <v>79.84049847</v>
      </c>
      <c r="D93" s="129">
        <v>71.546164940000011</v>
      </c>
      <c r="E93" s="129">
        <v>8.2943335299999994</v>
      </c>
      <c r="F93" s="129">
        <v>654.41590799000005</v>
      </c>
      <c r="G93" s="129">
        <v>159.48199463</v>
      </c>
      <c r="H93" s="129">
        <v>494.93391335999996</v>
      </c>
      <c r="I93" s="129">
        <v>2122.6951201100001</v>
      </c>
      <c r="J93" s="129">
        <v>224.79402241000003</v>
      </c>
      <c r="K93" s="129">
        <v>1897.9010977000003</v>
      </c>
      <c r="L93" s="129">
        <v>6675.8728494200004</v>
      </c>
      <c r="M93" s="129">
        <v>6599.7434708599994</v>
      </c>
      <c r="N93" s="129">
        <v>76.129378560000006</v>
      </c>
      <c r="O93" s="129">
        <v>8.2532799999999185E-3</v>
      </c>
      <c r="P93" s="129">
        <v>6.4339878099999996</v>
      </c>
      <c r="Q93" s="42"/>
      <c r="R93" s="42"/>
      <c r="S93" s="42"/>
      <c r="T93" s="42"/>
      <c r="U93" s="42"/>
      <c r="V93" s="42"/>
    </row>
    <row r="94" spans="1:22" hidden="1" outlineLevel="1">
      <c r="A94" s="9">
        <v>43070</v>
      </c>
      <c r="B94" s="129">
        <v>9575.5082278299997</v>
      </c>
      <c r="C94" s="42">
        <v>81.95615964000001</v>
      </c>
      <c r="D94" s="129">
        <v>73.318717500000005</v>
      </c>
      <c r="E94" s="129">
        <v>8.637442140000001</v>
      </c>
      <c r="F94" s="129">
        <v>183.40869457999997</v>
      </c>
      <c r="G94" s="129">
        <v>165.25315264</v>
      </c>
      <c r="H94" s="129">
        <v>18.155541940000003</v>
      </c>
      <c r="I94" s="129">
        <v>2202.2276545200002</v>
      </c>
      <c r="J94" s="129">
        <v>286.32812902000001</v>
      </c>
      <c r="K94" s="129">
        <v>1915.8995255</v>
      </c>
      <c r="L94" s="129">
        <v>7107.9157190900005</v>
      </c>
      <c r="M94" s="129">
        <v>7039.5250859200005</v>
      </c>
      <c r="N94" s="129">
        <v>68.390633170000001</v>
      </c>
      <c r="O94" s="129">
        <v>-7.24022421</v>
      </c>
      <c r="P94" s="129">
        <v>6.4394075800000001</v>
      </c>
      <c r="Q94" s="42"/>
      <c r="R94" s="42"/>
      <c r="S94" s="42"/>
      <c r="T94" s="42"/>
      <c r="U94" s="42"/>
      <c r="V94" s="42"/>
    </row>
    <row r="95" spans="1:22" hidden="1" outlineLevel="1">
      <c r="A95" s="9">
        <v>43101</v>
      </c>
      <c r="B95" s="129">
        <v>9547.5481555000006</v>
      </c>
      <c r="C95" s="42">
        <v>83.839593659999991</v>
      </c>
      <c r="D95" s="129">
        <v>75.397995110000011</v>
      </c>
      <c r="E95" s="129">
        <v>8.4415985499999984</v>
      </c>
      <c r="F95" s="129">
        <v>518.44434416000001</v>
      </c>
      <c r="G95" s="129">
        <v>166.86053119000002</v>
      </c>
      <c r="H95" s="129">
        <v>351.58381297</v>
      </c>
      <c r="I95" s="129">
        <v>1993.7131830199999</v>
      </c>
      <c r="J95" s="129">
        <v>258.75270488000001</v>
      </c>
      <c r="K95" s="129">
        <v>1734.9604781400003</v>
      </c>
      <c r="L95" s="129">
        <v>6951.5510346599995</v>
      </c>
      <c r="M95" s="129">
        <v>6873.6893945499996</v>
      </c>
      <c r="N95" s="129">
        <v>77.861640109999996</v>
      </c>
      <c r="O95" s="129">
        <v>-4.80545563</v>
      </c>
      <c r="P95" s="129">
        <v>7.5381148500000004</v>
      </c>
      <c r="Q95" s="42"/>
      <c r="R95" s="42"/>
      <c r="S95" s="42"/>
      <c r="T95" s="42"/>
      <c r="U95" s="42"/>
      <c r="V95" s="42"/>
    </row>
    <row r="96" spans="1:22" hidden="1" outlineLevel="1">
      <c r="A96" s="9">
        <v>43132</v>
      </c>
      <c r="B96" s="129">
        <v>9492.8328873600003</v>
      </c>
      <c r="C96" s="42">
        <v>83.876380830000016</v>
      </c>
      <c r="D96" s="129">
        <v>75.25541346</v>
      </c>
      <c r="E96" s="129">
        <v>8.6209673699999989</v>
      </c>
      <c r="F96" s="129">
        <v>547.19237255000007</v>
      </c>
      <c r="G96" s="129">
        <v>159.24259763000001</v>
      </c>
      <c r="H96" s="129">
        <v>387.94977492000004</v>
      </c>
      <c r="I96" s="129">
        <v>1881.5618829599998</v>
      </c>
      <c r="J96" s="129">
        <v>254.93003957000002</v>
      </c>
      <c r="K96" s="129">
        <v>1626.6318433899999</v>
      </c>
      <c r="L96" s="129">
        <v>6980.2022510200004</v>
      </c>
      <c r="M96" s="129">
        <v>6897.9897099700001</v>
      </c>
      <c r="N96" s="129">
        <v>82.212541049999999</v>
      </c>
      <c r="O96" s="129">
        <v>-1.9680597399999999</v>
      </c>
      <c r="P96" s="129">
        <v>6.7421605600000003</v>
      </c>
      <c r="Q96" s="42"/>
      <c r="R96" s="42"/>
      <c r="S96" s="42"/>
      <c r="T96" s="42"/>
      <c r="U96" s="42"/>
      <c r="V96" s="42"/>
    </row>
    <row r="97" spans="1:22" hidden="1" outlineLevel="1">
      <c r="A97" s="9">
        <v>43160</v>
      </c>
      <c r="B97" s="129">
        <v>9659.0604444500004</v>
      </c>
      <c r="C97" s="42">
        <v>85.783378470000002</v>
      </c>
      <c r="D97" s="129">
        <v>76.703252219999996</v>
      </c>
      <c r="E97" s="129">
        <v>9.0801262500000011</v>
      </c>
      <c r="F97" s="129">
        <v>576.35999648999996</v>
      </c>
      <c r="G97" s="129">
        <v>156.97880820999998</v>
      </c>
      <c r="H97" s="129">
        <v>419.38118828</v>
      </c>
      <c r="I97" s="129">
        <v>1991.5082271800002</v>
      </c>
      <c r="J97" s="129">
        <v>248.34079474000001</v>
      </c>
      <c r="K97" s="129">
        <v>1743.1674324400001</v>
      </c>
      <c r="L97" s="129">
        <v>7005.4088423100002</v>
      </c>
      <c r="M97" s="129">
        <v>6922.4226339899997</v>
      </c>
      <c r="N97" s="129">
        <v>82.986208320000017</v>
      </c>
      <c r="O97" s="129">
        <v>-1.51187918</v>
      </c>
      <c r="P97" s="129">
        <v>5.8367217</v>
      </c>
      <c r="Q97" s="42"/>
      <c r="R97" s="42"/>
      <c r="S97" s="42"/>
      <c r="T97" s="42"/>
      <c r="U97" s="42"/>
      <c r="V97" s="42"/>
    </row>
    <row r="98" spans="1:22" hidden="1" outlineLevel="1">
      <c r="A98" s="9">
        <v>43191</v>
      </c>
      <c r="B98" s="129">
        <v>9699.4095964499993</v>
      </c>
      <c r="C98" s="42">
        <v>91.449328059999999</v>
      </c>
      <c r="D98" s="129">
        <v>75.390211140000005</v>
      </c>
      <c r="E98" s="129">
        <v>16.059116920000001</v>
      </c>
      <c r="F98" s="129">
        <v>557.55757111000003</v>
      </c>
      <c r="G98" s="129">
        <v>124.80482617999999</v>
      </c>
      <c r="H98" s="129">
        <v>432.75274493000001</v>
      </c>
      <c r="I98" s="129">
        <v>1935.1111035899999</v>
      </c>
      <c r="J98" s="129">
        <v>223.04980139</v>
      </c>
      <c r="K98" s="129">
        <v>1712.0613022</v>
      </c>
      <c r="L98" s="129">
        <v>7115.291593689999</v>
      </c>
      <c r="M98" s="129">
        <v>7031.9603981899991</v>
      </c>
      <c r="N98" s="129">
        <v>83.331195499999993</v>
      </c>
      <c r="O98" s="129">
        <v>-8.7658184499999994</v>
      </c>
      <c r="P98" s="129">
        <v>6.3821816</v>
      </c>
      <c r="Q98" s="42"/>
      <c r="R98" s="42"/>
      <c r="S98" s="42"/>
      <c r="T98" s="42"/>
      <c r="U98" s="42"/>
      <c r="V98" s="42"/>
    </row>
    <row r="99" spans="1:22" hidden="1" outlineLevel="1">
      <c r="A99" s="9">
        <v>43221</v>
      </c>
      <c r="B99" s="129">
        <v>9841.9850945199996</v>
      </c>
      <c r="C99" s="42">
        <v>96.294209660000007</v>
      </c>
      <c r="D99" s="129">
        <v>80.381189989999996</v>
      </c>
      <c r="E99" s="129">
        <v>15.913019669999999</v>
      </c>
      <c r="F99" s="129">
        <v>408.12130494000002</v>
      </c>
      <c r="G99" s="129">
        <v>2.7668203199999999</v>
      </c>
      <c r="H99" s="129">
        <v>405.35448461999999</v>
      </c>
      <c r="I99" s="129">
        <v>2227.8442855100002</v>
      </c>
      <c r="J99" s="129">
        <v>216.28052357999999</v>
      </c>
      <c r="K99" s="129">
        <v>2011.5637619300001</v>
      </c>
      <c r="L99" s="129">
        <v>7109.7252944100001</v>
      </c>
      <c r="M99" s="129">
        <v>7023.7513743100008</v>
      </c>
      <c r="N99" s="129">
        <v>85.973920100000015</v>
      </c>
      <c r="O99" s="129">
        <v>-0.68580995999999994</v>
      </c>
      <c r="P99" s="129">
        <v>6.8570375800000001</v>
      </c>
      <c r="Q99" s="42"/>
      <c r="R99" s="42"/>
      <c r="S99" s="42"/>
      <c r="T99" s="42"/>
      <c r="U99" s="42"/>
      <c r="V99" s="42"/>
    </row>
    <row r="100" spans="1:22" hidden="1" outlineLevel="1">
      <c r="A100" s="9">
        <v>43252</v>
      </c>
      <c r="B100" s="129">
        <v>10065.6809534</v>
      </c>
      <c r="C100" s="42">
        <v>97.435079999999999</v>
      </c>
      <c r="D100" s="129">
        <v>81.300847680000004</v>
      </c>
      <c r="E100" s="129">
        <v>16.134232319999999</v>
      </c>
      <c r="F100" s="129">
        <v>384.67201209000001</v>
      </c>
      <c r="G100" s="129">
        <v>2.5070071600000001</v>
      </c>
      <c r="H100" s="129">
        <v>382.16500493000007</v>
      </c>
      <c r="I100" s="129">
        <v>2149.8837391499997</v>
      </c>
      <c r="J100" s="129">
        <v>200.31054181000002</v>
      </c>
      <c r="K100" s="129">
        <v>1949.5731973399998</v>
      </c>
      <c r="L100" s="129">
        <v>7433.6901221599992</v>
      </c>
      <c r="M100" s="129">
        <v>7344.7810533700012</v>
      </c>
      <c r="N100" s="129">
        <v>88.909068789999992</v>
      </c>
      <c r="O100" s="129">
        <v>-6.6985406200000002</v>
      </c>
      <c r="P100" s="129">
        <v>8.1042315600000006</v>
      </c>
      <c r="Q100" s="42"/>
      <c r="R100" s="42"/>
      <c r="S100" s="42"/>
      <c r="T100" s="42"/>
      <c r="U100" s="42"/>
      <c r="V100" s="42"/>
    </row>
    <row r="101" spans="1:22" hidden="1" outlineLevel="1">
      <c r="A101" s="9">
        <v>43282</v>
      </c>
      <c r="B101" s="129">
        <v>9887.9431696299998</v>
      </c>
      <c r="C101" s="42">
        <v>95.561504339999999</v>
      </c>
      <c r="D101" s="129">
        <v>78.614959000000013</v>
      </c>
      <c r="E101" s="129">
        <v>16.94654534</v>
      </c>
      <c r="F101" s="129">
        <v>334.11460658999999</v>
      </c>
      <c r="G101" s="129">
        <v>2.8020993299999999</v>
      </c>
      <c r="H101" s="129">
        <v>331.31250725999996</v>
      </c>
      <c r="I101" s="129">
        <v>2070.2064115100002</v>
      </c>
      <c r="J101" s="129">
        <v>218.01446822999998</v>
      </c>
      <c r="K101" s="129">
        <v>1852.19194328</v>
      </c>
      <c r="L101" s="129">
        <v>7388.0606471899991</v>
      </c>
      <c r="M101" s="129">
        <v>7301.4402114699988</v>
      </c>
      <c r="N101" s="129">
        <v>86.620435719999989</v>
      </c>
      <c r="O101" s="129">
        <v>-3.4540145899999999</v>
      </c>
      <c r="P101" s="129">
        <v>8.2934320899999996</v>
      </c>
      <c r="Q101" s="42"/>
      <c r="R101" s="42"/>
      <c r="S101" s="42"/>
      <c r="T101" s="42"/>
      <c r="U101" s="42"/>
      <c r="V101" s="42"/>
    </row>
    <row r="102" spans="1:22" hidden="1" outlineLevel="1">
      <c r="A102" s="9">
        <v>43313</v>
      </c>
      <c r="B102" s="129">
        <v>10073.51049834</v>
      </c>
      <c r="C102" s="42">
        <v>87.46142863</v>
      </c>
      <c r="D102" s="129">
        <v>75.660587309999997</v>
      </c>
      <c r="E102" s="129">
        <v>11.80084132</v>
      </c>
      <c r="F102" s="129">
        <v>350.23033695999999</v>
      </c>
      <c r="G102" s="129">
        <v>6.5816679499999999</v>
      </c>
      <c r="H102" s="129">
        <v>343.64866900999999</v>
      </c>
      <c r="I102" s="129">
        <v>2111.1232853800002</v>
      </c>
      <c r="J102" s="129">
        <v>202.96823357</v>
      </c>
      <c r="K102" s="129">
        <v>1908.15505181</v>
      </c>
      <c r="L102" s="129">
        <v>7524.6954473699998</v>
      </c>
      <c r="M102" s="129">
        <v>7438.5470514199997</v>
      </c>
      <c r="N102" s="129">
        <v>86.148395950000008</v>
      </c>
      <c r="O102" s="129">
        <v>-1.22507338</v>
      </c>
      <c r="P102" s="129">
        <v>38.039581550000001</v>
      </c>
      <c r="Q102" s="42"/>
      <c r="R102" s="42"/>
      <c r="S102" s="42"/>
      <c r="T102" s="42"/>
      <c r="U102" s="42"/>
      <c r="V102" s="42"/>
    </row>
    <row r="103" spans="1:22" hidden="1" outlineLevel="1">
      <c r="A103" s="9">
        <v>43344</v>
      </c>
      <c r="B103" s="129">
        <v>10190.859735370001</v>
      </c>
      <c r="C103" s="42">
        <v>87.431119870000018</v>
      </c>
      <c r="D103" s="129">
        <v>76.361745080000006</v>
      </c>
      <c r="E103" s="129">
        <v>11.069374789999999</v>
      </c>
      <c r="F103" s="129">
        <v>284.93383174000002</v>
      </c>
      <c r="G103" s="129">
        <v>7.0791419500000003</v>
      </c>
      <c r="H103" s="129">
        <v>277.85468979000001</v>
      </c>
      <c r="I103" s="129">
        <v>2075.1547768700002</v>
      </c>
      <c r="J103" s="129">
        <v>226.83066350000001</v>
      </c>
      <c r="K103" s="129">
        <v>1848.3241133699998</v>
      </c>
      <c r="L103" s="129">
        <v>7743.34000689</v>
      </c>
      <c r="M103" s="129">
        <v>7653.86662041</v>
      </c>
      <c r="N103" s="129">
        <v>89.473386479999988</v>
      </c>
      <c r="O103" s="129">
        <v>-4.3606993900000006</v>
      </c>
      <c r="P103" s="129">
        <v>37.143009030000002</v>
      </c>
      <c r="Q103" s="42"/>
      <c r="R103" s="42"/>
      <c r="S103" s="42"/>
      <c r="T103" s="42"/>
      <c r="U103" s="42"/>
      <c r="V103" s="42"/>
    </row>
    <row r="104" spans="1:22" hidden="1" outlineLevel="1">
      <c r="A104" s="9">
        <v>43374</v>
      </c>
      <c r="B104" s="129">
        <v>10395.7748118</v>
      </c>
      <c r="C104" s="42">
        <v>94.121477379999988</v>
      </c>
      <c r="D104" s="129">
        <v>83.159450539999995</v>
      </c>
      <c r="E104" s="129">
        <v>10.96202684</v>
      </c>
      <c r="F104" s="129">
        <v>249.02857248999999</v>
      </c>
      <c r="G104" s="129">
        <v>6.0568302200000002</v>
      </c>
      <c r="H104" s="129">
        <v>242.97174226999999</v>
      </c>
      <c r="I104" s="129">
        <v>2271.9590870899997</v>
      </c>
      <c r="J104" s="129">
        <v>227.28007652999997</v>
      </c>
      <c r="K104" s="129">
        <v>2044.6790105599998</v>
      </c>
      <c r="L104" s="129">
        <v>7780.6656748400001</v>
      </c>
      <c r="M104" s="129">
        <v>7690.1799282699994</v>
      </c>
      <c r="N104" s="129">
        <v>90.485746570000003</v>
      </c>
      <c r="O104" s="129">
        <v>1.08752322</v>
      </c>
      <c r="P104" s="129">
        <v>36.729566069999997</v>
      </c>
      <c r="Q104" s="42"/>
      <c r="R104" s="42"/>
      <c r="S104" s="42"/>
      <c r="T104" s="42"/>
      <c r="U104" s="42"/>
      <c r="V104" s="42"/>
    </row>
    <row r="105" spans="1:22" hidden="1" outlineLevel="1">
      <c r="A105" s="9">
        <v>43405</v>
      </c>
      <c r="B105" s="129">
        <v>10130.53626266</v>
      </c>
      <c r="C105" s="42">
        <v>92.65816654999999</v>
      </c>
      <c r="D105" s="129">
        <v>75.693738830000001</v>
      </c>
      <c r="E105" s="129">
        <v>16.96442772</v>
      </c>
      <c r="F105" s="129">
        <v>196.77745927000001</v>
      </c>
      <c r="G105" s="129">
        <v>3.2169569999999998</v>
      </c>
      <c r="H105" s="129">
        <v>193.56050227</v>
      </c>
      <c r="I105" s="129">
        <v>2103.39407725</v>
      </c>
      <c r="J105" s="129">
        <v>223.97242560000001</v>
      </c>
      <c r="K105" s="129">
        <v>1879.4216516500001</v>
      </c>
      <c r="L105" s="129">
        <v>7737.7065595900003</v>
      </c>
      <c r="M105" s="129">
        <v>7651.30377185</v>
      </c>
      <c r="N105" s="129">
        <v>86.402787739999994</v>
      </c>
      <c r="O105" s="129">
        <v>-6.5785889700000002</v>
      </c>
      <c r="P105" s="129">
        <v>37.794830390000001</v>
      </c>
      <c r="Q105" s="42"/>
      <c r="R105" s="42"/>
      <c r="S105" s="42"/>
      <c r="T105" s="42"/>
      <c r="U105" s="42"/>
      <c r="V105" s="42"/>
    </row>
    <row r="106" spans="1:22" hidden="1" outlineLevel="1">
      <c r="A106" s="9">
        <v>43435</v>
      </c>
      <c r="B106" s="129">
        <v>10419.152708510001</v>
      </c>
      <c r="C106" s="42">
        <v>94.469527729999996</v>
      </c>
      <c r="D106" s="129">
        <v>74.321081360000008</v>
      </c>
      <c r="E106" s="129">
        <v>20.148446369999998</v>
      </c>
      <c r="F106" s="129">
        <v>11.598786229999998</v>
      </c>
      <c r="G106" s="129">
        <v>3.5561262899999999</v>
      </c>
      <c r="H106" s="129">
        <v>8.0426599400000001</v>
      </c>
      <c r="I106" s="129">
        <v>2451.5214886399999</v>
      </c>
      <c r="J106" s="129">
        <v>234.88800687999998</v>
      </c>
      <c r="K106" s="129">
        <v>2216.63348176</v>
      </c>
      <c r="L106" s="129">
        <v>7861.5629059100002</v>
      </c>
      <c r="M106" s="129">
        <v>7781.0877747300019</v>
      </c>
      <c r="N106" s="129">
        <v>80.475131179999991</v>
      </c>
      <c r="O106" s="129">
        <v>-4.269617750000001</v>
      </c>
      <c r="P106" s="129">
        <v>34.717573370000004</v>
      </c>
      <c r="Q106" s="42"/>
      <c r="R106" s="42"/>
      <c r="S106" s="42"/>
      <c r="T106" s="42"/>
      <c r="U106" s="42"/>
      <c r="V106" s="42"/>
    </row>
    <row r="107" spans="1:22" hidden="1" outlineLevel="1">
      <c r="A107" s="9">
        <v>43466</v>
      </c>
      <c r="B107" s="129">
        <v>10588.071490210001</v>
      </c>
      <c r="C107" s="42">
        <v>104.06902554999999</v>
      </c>
      <c r="D107" s="129">
        <v>77.996968319999993</v>
      </c>
      <c r="E107" s="129">
        <v>26.072057229999999</v>
      </c>
      <c r="F107" s="129">
        <v>111.91178087999999</v>
      </c>
      <c r="G107" s="129">
        <v>7.6709837099999998</v>
      </c>
      <c r="H107" s="129">
        <v>104.24079717000001</v>
      </c>
      <c r="I107" s="129">
        <v>2472.1964467500002</v>
      </c>
      <c r="J107" s="129">
        <v>215.85936900999997</v>
      </c>
      <c r="K107" s="129">
        <v>2256.33707774</v>
      </c>
      <c r="L107" s="129">
        <v>7899.8942370300001</v>
      </c>
      <c r="M107" s="129">
        <v>7812.6884193899996</v>
      </c>
      <c r="N107" s="129">
        <v>87.205817640000006</v>
      </c>
      <c r="O107" s="129">
        <v>-0.42402991000000012</v>
      </c>
      <c r="P107" s="129">
        <v>34.89491838</v>
      </c>
      <c r="Q107" s="42"/>
      <c r="R107" s="42"/>
      <c r="S107" s="42"/>
      <c r="T107" s="42"/>
      <c r="U107" s="42"/>
      <c r="V107" s="42"/>
    </row>
    <row r="108" spans="1:22" hidden="1" outlineLevel="1">
      <c r="A108" s="9">
        <v>43497</v>
      </c>
      <c r="B108" s="129">
        <v>10423.77767059</v>
      </c>
      <c r="C108" s="42">
        <v>106.91493864</v>
      </c>
      <c r="D108" s="129">
        <v>81.202914890000002</v>
      </c>
      <c r="E108" s="129">
        <v>25.712023750000004</v>
      </c>
      <c r="F108" s="129">
        <v>151.69359204</v>
      </c>
      <c r="G108" s="129">
        <v>9.8080912399999995</v>
      </c>
      <c r="H108" s="129">
        <v>141.88550079999999</v>
      </c>
      <c r="I108" s="129">
        <v>2277.0868202900001</v>
      </c>
      <c r="J108" s="129">
        <v>246.85014187000002</v>
      </c>
      <c r="K108" s="129">
        <v>2030.2366784200003</v>
      </c>
      <c r="L108" s="129">
        <v>7888.0823196199999</v>
      </c>
      <c r="M108" s="129">
        <v>7801.0404828600003</v>
      </c>
      <c r="N108" s="129">
        <v>87.04183676000001</v>
      </c>
      <c r="O108" s="129">
        <v>-6.0351688600000006</v>
      </c>
      <c r="P108" s="129">
        <v>33.988088309999995</v>
      </c>
      <c r="Q108" s="42"/>
      <c r="R108" s="42"/>
      <c r="S108" s="42"/>
      <c r="T108" s="42"/>
      <c r="U108" s="42"/>
      <c r="V108" s="42"/>
    </row>
    <row r="109" spans="1:22" hidden="1" outlineLevel="1">
      <c r="A109" s="9">
        <v>43525</v>
      </c>
      <c r="B109" s="129">
        <v>10407.54650721</v>
      </c>
      <c r="C109" s="42">
        <v>108.46448979</v>
      </c>
      <c r="D109" s="129">
        <v>81.682862350000008</v>
      </c>
      <c r="E109" s="129">
        <v>26.781627439999998</v>
      </c>
      <c r="F109" s="129">
        <v>178.26956451000001</v>
      </c>
      <c r="G109" s="129">
        <v>10.780317940000002</v>
      </c>
      <c r="H109" s="129">
        <v>167.48924657000001</v>
      </c>
      <c r="I109" s="129">
        <v>2145.8011964400002</v>
      </c>
      <c r="J109" s="129">
        <v>258.19872108999999</v>
      </c>
      <c r="K109" s="129">
        <v>1887.6024753500001</v>
      </c>
      <c r="L109" s="129">
        <v>7975.0112564700012</v>
      </c>
      <c r="M109" s="129">
        <v>7889.4593071499994</v>
      </c>
      <c r="N109" s="129">
        <v>85.551949320000006</v>
      </c>
      <c r="O109" s="129">
        <v>-2.12398146</v>
      </c>
      <c r="P109" s="129">
        <v>34.523379840000004</v>
      </c>
      <c r="Q109" s="42"/>
      <c r="R109" s="42"/>
      <c r="S109" s="42"/>
      <c r="T109" s="42"/>
      <c r="U109" s="42"/>
      <c r="V109" s="42"/>
    </row>
    <row r="110" spans="1:22" hidden="1" outlineLevel="1">
      <c r="A110" s="9">
        <v>43556</v>
      </c>
      <c r="B110" s="129">
        <v>10203.68504359</v>
      </c>
      <c r="C110" s="42">
        <v>102.26176724</v>
      </c>
      <c r="D110" s="129">
        <v>81.493344569999991</v>
      </c>
      <c r="E110" s="129">
        <v>20.76842267</v>
      </c>
      <c r="F110" s="129">
        <v>191.97738096999998</v>
      </c>
      <c r="G110" s="129">
        <v>10.790051699999999</v>
      </c>
      <c r="H110" s="129">
        <v>181.18732926999996</v>
      </c>
      <c r="I110" s="129">
        <v>1887.47026736</v>
      </c>
      <c r="J110" s="129">
        <v>261.99704286000002</v>
      </c>
      <c r="K110" s="129">
        <v>1625.4732245</v>
      </c>
      <c r="L110" s="129">
        <v>8021.9756280200008</v>
      </c>
      <c r="M110" s="129">
        <v>7941.7506559100002</v>
      </c>
      <c r="N110" s="129">
        <v>80.22497211000001</v>
      </c>
      <c r="O110" s="129">
        <v>-6.3210104899999999</v>
      </c>
      <c r="P110" s="129">
        <v>33.437245439999998</v>
      </c>
      <c r="Q110" s="42"/>
      <c r="R110" s="42"/>
      <c r="S110" s="42"/>
      <c r="T110" s="42"/>
      <c r="U110" s="42"/>
      <c r="V110" s="42"/>
    </row>
    <row r="111" spans="1:22" hidden="1" outlineLevel="1">
      <c r="A111" s="9">
        <v>43586</v>
      </c>
      <c r="B111" s="129">
        <v>10420.012503489999</v>
      </c>
      <c r="C111" s="42">
        <v>95.370427180000007</v>
      </c>
      <c r="D111" s="129">
        <v>71.942976219999991</v>
      </c>
      <c r="E111" s="129">
        <v>23.427450960000002</v>
      </c>
      <c r="F111" s="129">
        <v>212.06002666000001</v>
      </c>
      <c r="G111" s="129">
        <v>19.433445460000002</v>
      </c>
      <c r="H111" s="129">
        <v>192.6265812</v>
      </c>
      <c r="I111" s="129">
        <v>2162.7610771700001</v>
      </c>
      <c r="J111" s="129">
        <v>232.49997289999999</v>
      </c>
      <c r="K111" s="129">
        <v>1930.2611042699998</v>
      </c>
      <c r="L111" s="129">
        <v>7949.8209724799999</v>
      </c>
      <c r="M111" s="129">
        <v>7867.0228734199991</v>
      </c>
      <c r="N111" s="129">
        <v>82.798099060000013</v>
      </c>
      <c r="O111" s="129">
        <v>-1.11684614</v>
      </c>
      <c r="P111" s="129">
        <v>35.446065230000002</v>
      </c>
      <c r="Q111" s="42"/>
      <c r="R111" s="42"/>
      <c r="S111" s="42"/>
      <c r="T111" s="42"/>
      <c r="U111" s="42"/>
      <c r="V111" s="42"/>
    </row>
    <row r="112" spans="1:22" hidden="1" outlineLevel="1">
      <c r="A112" s="9">
        <v>43617</v>
      </c>
      <c r="B112" s="129">
        <v>10872.36679643</v>
      </c>
      <c r="C112" s="42">
        <v>122.44095496</v>
      </c>
      <c r="D112" s="129">
        <v>71.959512079999996</v>
      </c>
      <c r="E112" s="129">
        <v>50.481442879999996</v>
      </c>
      <c r="F112" s="129">
        <v>170.08346969000002</v>
      </c>
      <c r="G112" s="129">
        <v>20.540956789999999</v>
      </c>
      <c r="H112" s="129">
        <v>149.54251289999999</v>
      </c>
      <c r="I112" s="129">
        <v>2373.0986043399998</v>
      </c>
      <c r="J112" s="129">
        <v>212.50944128</v>
      </c>
      <c r="K112" s="129">
        <v>2160.5891630599999</v>
      </c>
      <c r="L112" s="129">
        <v>8206.7437674399989</v>
      </c>
      <c r="M112" s="129">
        <v>8122.8460727399997</v>
      </c>
      <c r="N112" s="129">
        <v>83.897694700000002</v>
      </c>
      <c r="O112" s="129">
        <v>-2.48726834</v>
      </c>
      <c r="P112" s="129">
        <v>34.552419089999994</v>
      </c>
      <c r="Q112" s="42"/>
      <c r="R112" s="42"/>
      <c r="S112" s="42"/>
      <c r="T112" s="42"/>
      <c r="U112" s="42"/>
      <c r="V112" s="42"/>
    </row>
    <row r="113" spans="1:22" hidden="1" outlineLevel="1">
      <c r="A113" s="9">
        <v>43647</v>
      </c>
      <c r="B113" s="129">
        <v>10582.09138102</v>
      </c>
      <c r="C113" s="42">
        <v>98.686051459999987</v>
      </c>
      <c r="D113" s="129">
        <v>69.437305690000002</v>
      </c>
      <c r="E113" s="129">
        <v>29.248745769999999</v>
      </c>
      <c r="F113" s="129">
        <v>136.84892834999999</v>
      </c>
      <c r="G113" s="129">
        <v>22.317897110000001</v>
      </c>
      <c r="H113" s="129">
        <v>114.53103124</v>
      </c>
      <c r="I113" s="129">
        <v>2353.5176984999998</v>
      </c>
      <c r="J113" s="129">
        <v>219.72857521</v>
      </c>
      <c r="K113" s="129">
        <v>2133.7891232900001</v>
      </c>
      <c r="L113" s="129">
        <v>7993.0387027100005</v>
      </c>
      <c r="M113" s="129">
        <v>7909.4749371700018</v>
      </c>
      <c r="N113" s="129">
        <v>83.563765540000006</v>
      </c>
      <c r="O113" s="129">
        <v>-37.729059739999997</v>
      </c>
      <c r="P113" s="129">
        <v>38.915565569999998</v>
      </c>
      <c r="Q113" s="42"/>
      <c r="R113" s="42"/>
      <c r="S113" s="42"/>
      <c r="T113" s="42"/>
      <c r="U113" s="42"/>
      <c r="V113" s="42"/>
    </row>
    <row r="114" spans="1:22" hidden="1" outlineLevel="1">
      <c r="A114" s="9">
        <v>43678</v>
      </c>
      <c r="B114" s="129">
        <v>10598.734019560001</v>
      </c>
      <c r="C114" s="42">
        <v>101.19438868000002</v>
      </c>
      <c r="D114" s="129">
        <v>69.485332709999994</v>
      </c>
      <c r="E114" s="129">
        <v>31.709055970000001</v>
      </c>
      <c r="F114" s="129">
        <v>174.66353600000002</v>
      </c>
      <c r="G114" s="129">
        <v>26.935976149999998</v>
      </c>
      <c r="H114" s="129">
        <v>147.72755985000001</v>
      </c>
      <c r="I114" s="129">
        <v>2202.17180121</v>
      </c>
      <c r="J114" s="129">
        <v>201.17589386000003</v>
      </c>
      <c r="K114" s="129">
        <v>2000.9959073499999</v>
      </c>
      <c r="L114" s="129">
        <v>8120.7042936699991</v>
      </c>
      <c r="M114" s="129">
        <v>8039.1489549000007</v>
      </c>
      <c r="N114" s="129">
        <v>81.555338770000006</v>
      </c>
      <c r="O114" s="129">
        <v>2.5328388999999998</v>
      </c>
      <c r="P114" s="129">
        <v>14.20437678</v>
      </c>
      <c r="Q114" s="42"/>
      <c r="R114" s="42"/>
      <c r="S114" s="42"/>
      <c r="T114" s="42"/>
      <c r="U114" s="42"/>
      <c r="V114" s="42"/>
    </row>
    <row r="115" spans="1:22" hidden="1" outlineLevel="1">
      <c r="A115" s="9">
        <v>43709</v>
      </c>
      <c r="B115" s="129">
        <v>10688.568729160001</v>
      </c>
      <c r="C115" s="42">
        <v>138.36852630999999</v>
      </c>
      <c r="D115" s="129">
        <v>107.0666341</v>
      </c>
      <c r="E115" s="129">
        <v>31.301892209999998</v>
      </c>
      <c r="F115" s="129">
        <v>155.49020893999997</v>
      </c>
      <c r="G115" s="129">
        <v>29.926913499999998</v>
      </c>
      <c r="H115" s="129">
        <v>125.56329544000002</v>
      </c>
      <c r="I115" s="129">
        <v>2291.1058957699997</v>
      </c>
      <c r="J115" s="129">
        <v>201.70982544999998</v>
      </c>
      <c r="K115" s="129">
        <v>2089.39607032</v>
      </c>
      <c r="L115" s="129">
        <v>8103.6040981400001</v>
      </c>
      <c r="M115" s="129">
        <v>8018.4783240999996</v>
      </c>
      <c r="N115" s="129">
        <v>85.125774039999996</v>
      </c>
      <c r="O115" s="129">
        <v>-3.0215162299999996</v>
      </c>
      <c r="P115" s="129">
        <v>13.119358800000001</v>
      </c>
      <c r="Q115" s="42"/>
      <c r="R115" s="42"/>
      <c r="S115" s="42"/>
      <c r="T115" s="42"/>
      <c r="U115" s="42"/>
      <c r="V115" s="42"/>
    </row>
    <row r="116" spans="1:22" hidden="1" outlineLevel="1">
      <c r="A116" s="9">
        <v>43739</v>
      </c>
      <c r="B116" s="129">
        <v>11194.693893330001</v>
      </c>
      <c r="C116" s="42">
        <v>95.867784470000004</v>
      </c>
      <c r="D116" s="129">
        <v>73.949975069999994</v>
      </c>
      <c r="E116" s="129">
        <v>21.917809400000003</v>
      </c>
      <c r="F116" s="129">
        <v>160.76858248999997</v>
      </c>
      <c r="G116" s="129">
        <v>46.824318429999998</v>
      </c>
      <c r="H116" s="129">
        <v>113.94426405999999</v>
      </c>
      <c r="I116" s="129">
        <v>2534.1245644299997</v>
      </c>
      <c r="J116" s="129">
        <v>224.01995277999998</v>
      </c>
      <c r="K116" s="129">
        <v>2310.1046116500002</v>
      </c>
      <c r="L116" s="129">
        <v>8403.9329619400014</v>
      </c>
      <c r="M116" s="129">
        <v>8317.0771382999992</v>
      </c>
      <c r="N116" s="129">
        <v>86.855823639999997</v>
      </c>
      <c r="O116" s="129">
        <v>-3.1653636199999999</v>
      </c>
      <c r="P116" s="129">
        <v>13.12715146</v>
      </c>
      <c r="Q116" s="42"/>
      <c r="R116" s="42"/>
      <c r="S116" s="42"/>
      <c r="T116" s="42"/>
      <c r="U116" s="42"/>
      <c r="V116" s="42"/>
    </row>
    <row r="117" spans="1:22" hidden="1" outlineLevel="1">
      <c r="A117" s="9">
        <v>43770</v>
      </c>
      <c r="B117" s="129">
        <v>11430.67884237</v>
      </c>
      <c r="C117" s="42">
        <v>98.434788179999998</v>
      </c>
      <c r="D117" s="129">
        <v>71.830138479999988</v>
      </c>
      <c r="E117" s="129">
        <v>26.6046497</v>
      </c>
      <c r="F117" s="129">
        <v>188.77831187999999</v>
      </c>
      <c r="G117" s="129">
        <v>53.471183289999999</v>
      </c>
      <c r="H117" s="129">
        <v>135.30712858999999</v>
      </c>
      <c r="I117" s="129">
        <v>2570.1414334300002</v>
      </c>
      <c r="J117" s="129">
        <v>222.21943625</v>
      </c>
      <c r="K117" s="129">
        <v>2347.9219971800003</v>
      </c>
      <c r="L117" s="129">
        <v>8573.3243088799991</v>
      </c>
      <c r="M117" s="129">
        <v>8485.3918678699993</v>
      </c>
      <c r="N117" s="129">
        <v>87.932441010000005</v>
      </c>
      <c r="O117" s="129">
        <v>-58.241683759999994</v>
      </c>
      <c r="P117" s="129">
        <v>12.46850723</v>
      </c>
      <c r="Q117" s="42"/>
      <c r="R117" s="42"/>
      <c r="S117" s="42"/>
      <c r="T117" s="42"/>
      <c r="U117" s="42"/>
      <c r="V117" s="42"/>
    </row>
    <row r="118" spans="1:22" hidden="1" outlineLevel="1">
      <c r="A118" s="9">
        <v>43800</v>
      </c>
      <c r="B118" s="129">
        <v>11725.35933571</v>
      </c>
      <c r="C118" s="42">
        <v>106.91175610999998</v>
      </c>
      <c r="D118" s="129">
        <v>72.142391059999994</v>
      </c>
      <c r="E118" s="129">
        <v>34.769365049999998</v>
      </c>
      <c r="F118" s="129">
        <v>21.792513750000001</v>
      </c>
      <c r="G118" s="129">
        <v>11.036362340000002</v>
      </c>
      <c r="H118" s="129">
        <v>10.756151409999999</v>
      </c>
      <c r="I118" s="129">
        <v>2702.5193296699999</v>
      </c>
      <c r="J118" s="129">
        <v>278.92001218000001</v>
      </c>
      <c r="K118" s="129">
        <v>2423.5993174900004</v>
      </c>
      <c r="L118" s="129">
        <v>8894.1357361800001</v>
      </c>
      <c r="M118" s="129">
        <v>8814.2205520099997</v>
      </c>
      <c r="N118" s="129">
        <v>79.915184169999989</v>
      </c>
      <c r="O118" s="129">
        <v>-16.583171889999999</v>
      </c>
      <c r="P118" s="129">
        <v>12.714772829999999</v>
      </c>
      <c r="Q118" s="42"/>
      <c r="R118" s="42"/>
      <c r="S118" s="42"/>
      <c r="T118" s="42"/>
      <c r="U118" s="42"/>
      <c r="V118" s="42"/>
    </row>
    <row r="119" spans="1:22" hidden="1" outlineLevel="1">
      <c r="A119" s="9">
        <v>43831</v>
      </c>
      <c r="B119" s="129">
        <v>12160.501832460001</v>
      </c>
      <c r="C119" s="42">
        <v>109.82023226</v>
      </c>
      <c r="D119" s="129">
        <v>79.67836819</v>
      </c>
      <c r="E119" s="129">
        <v>30.14186407</v>
      </c>
      <c r="F119" s="129">
        <v>147.76957321999998</v>
      </c>
      <c r="G119" s="129">
        <v>21.67981163</v>
      </c>
      <c r="H119" s="129">
        <v>126.08976158999999</v>
      </c>
      <c r="I119" s="129">
        <v>2791.84518643</v>
      </c>
      <c r="J119" s="129">
        <v>291.14743128000003</v>
      </c>
      <c r="K119" s="129">
        <v>2500.6977551500004</v>
      </c>
      <c r="L119" s="129">
        <v>9111.0668405500001</v>
      </c>
      <c r="M119" s="129">
        <v>9027.4213630899994</v>
      </c>
      <c r="N119" s="129">
        <v>83.645477460000009</v>
      </c>
      <c r="O119" s="129">
        <v>-3.84513872</v>
      </c>
      <c r="P119" s="129">
        <v>13.772408859999999</v>
      </c>
      <c r="Q119" s="42"/>
      <c r="R119" s="42"/>
      <c r="S119" s="42"/>
      <c r="T119" s="42"/>
      <c r="U119" s="42"/>
      <c r="V119" s="42"/>
    </row>
    <row r="120" spans="1:22" hidden="1" outlineLevel="1">
      <c r="A120" s="9">
        <v>43862</v>
      </c>
      <c r="B120" s="129">
        <v>12164.18221365</v>
      </c>
      <c r="C120" s="42">
        <v>100.34013603</v>
      </c>
      <c r="D120" s="129">
        <v>78.793059659999997</v>
      </c>
      <c r="E120" s="129">
        <v>21.547076369999999</v>
      </c>
      <c r="F120" s="129">
        <v>243.60972036999999</v>
      </c>
      <c r="G120" s="129">
        <v>34.759369809999995</v>
      </c>
      <c r="H120" s="129">
        <v>208.85035056000001</v>
      </c>
      <c r="I120" s="129">
        <v>2657.9680733699997</v>
      </c>
      <c r="J120" s="129">
        <v>235.62662343</v>
      </c>
      <c r="K120" s="129">
        <v>2422.3414499399996</v>
      </c>
      <c r="L120" s="129">
        <v>9162.264283880002</v>
      </c>
      <c r="M120" s="129">
        <v>9076.6424106300001</v>
      </c>
      <c r="N120" s="129">
        <v>85.621873249999993</v>
      </c>
      <c r="O120" s="129">
        <v>-4.3213826200000005</v>
      </c>
      <c r="P120" s="129">
        <v>13.7388621</v>
      </c>
      <c r="Q120" s="42"/>
      <c r="R120" s="42"/>
      <c r="S120" s="42"/>
      <c r="T120" s="42"/>
      <c r="U120" s="42"/>
      <c r="V120" s="42"/>
    </row>
    <row r="121" spans="1:22" hidden="1" outlineLevel="1">
      <c r="A121" s="9">
        <v>43891</v>
      </c>
      <c r="B121" s="129">
        <v>12475.107431369999</v>
      </c>
      <c r="C121" s="42">
        <v>101.20622850999999</v>
      </c>
      <c r="D121" s="129">
        <v>78.693934170000006</v>
      </c>
      <c r="E121" s="129">
        <v>22.512294340000004</v>
      </c>
      <c r="F121" s="129">
        <v>172.23409862</v>
      </c>
      <c r="G121" s="129">
        <v>37.880136380000003</v>
      </c>
      <c r="H121" s="129">
        <v>134.35396223999999</v>
      </c>
      <c r="I121" s="129">
        <v>2657.88336596</v>
      </c>
      <c r="J121" s="129">
        <v>245.07135780999999</v>
      </c>
      <c r="K121" s="129">
        <v>2412.8120081500001</v>
      </c>
      <c r="L121" s="129">
        <v>9543.7837382800026</v>
      </c>
      <c r="M121" s="129">
        <v>9456.5514365600011</v>
      </c>
      <c r="N121" s="129">
        <v>87.232301720000009</v>
      </c>
      <c r="O121" s="129">
        <v>-4.2017527399999999</v>
      </c>
      <c r="P121" s="129">
        <v>15.74656074</v>
      </c>
      <c r="Q121" s="42"/>
      <c r="R121" s="42"/>
      <c r="S121" s="42"/>
      <c r="T121" s="42"/>
      <c r="U121" s="42"/>
      <c r="V121" s="42"/>
    </row>
    <row r="122" spans="1:22" hidden="1" outlineLevel="1">
      <c r="A122" s="9">
        <v>43922</v>
      </c>
      <c r="B122" s="129">
        <v>12860.97039529</v>
      </c>
      <c r="C122" s="42">
        <v>101.18884711</v>
      </c>
      <c r="D122" s="129">
        <v>78.859300750000003</v>
      </c>
      <c r="E122" s="129">
        <v>22.329546359999998</v>
      </c>
      <c r="F122" s="129">
        <v>139.23976772</v>
      </c>
      <c r="G122" s="129">
        <v>38.03718164</v>
      </c>
      <c r="H122" s="129">
        <v>101.20258607999999</v>
      </c>
      <c r="I122" s="129">
        <v>2773.8936600500001</v>
      </c>
      <c r="J122" s="129">
        <v>347.40909362000002</v>
      </c>
      <c r="K122" s="129">
        <v>2426.4845664300001</v>
      </c>
      <c r="L122" s="129">
        <v>9846.64812041</v>
      </c>
      <c r="M122" s="129">
        <v>9750.5602057200012</v>
      </c>
      <c r="N122" s="129">
        <v>96.087914689999991</v>
      </c>
      <c r="O122" s="129">
        <v>7.0613287100000006</v>
      </c>
      <c r="P122" s="129">
        <v>15.835351169999999</v>
      </c>
      <c r="Q122" s="42"/>
      <c r="R122" s="42"/>
      <c r="S122" s="42"/>
      <c r="T122" s="42"/>
      <c r="U122" s="42"/>
      <c r="V122" s="42"/>
    </row>
    <row r="123" spans="1:22" hidden="1" outlineLevel="1">
      <c r="A123" s="9">
        <v>43952</v>
      </c>
      <c r="B123" s="129">
        <v>12917.091528299999</v>
      </c>
      <c r="C123" s="42">
        <v>105.05028516</v>
      </c>
      <c r="D123" s="129">
        <v>79.447668249999992</v>
      </c>
      <c r="E123" s="129">
        <v>25.602616910000002</v>
      </c>
      <c r="F123" s="129">
        <v>131.42369979</v>
      </c>
      <c r="G123" s="129">
        <v>38.95710888</v>
      </c>
      <c r="H123" s="129">
        <v>92.466590909999994</v>
      </c>
      <c r="I123" s="129">
        <v>2826.5053960499999</v>
      </c>
      <c r="J123" s="129">
        <v>307.79787604999996</v>
      </c>
      <c r="K123" s="129">
        <v>2518.7075199999999</v>
      </c>
      <c r="L123" s="129">
        <v>9854.1121473000003</v>
      </c>
      <c r="M123" s="129">
        <v>9753.2534724899997</v>
      </c>
      <c r="N123" s="129">
        <v>100.85867481</v>
      </c>
      <c r="O123" s="129">
        <v>-3.3846310900000001</v>
      </c>
      <c r="P123" s="129">
        <v>18.950749080000001</v>
      </c>
      <c r="Q123" s="42"/>
      <c r="R123" s="42"/>
      <c r="S123" s="42"/>
      <c r="T123" s="42"/>
      <c r="U123" s="42"/>
      <c r="V123" s="42"/>
    </row>
    <row r="124" spans="1:22" hidden="1" outlineLevel="1">
      <c r="A124" s="9">
        <v>43983</v>
      </c>
      <c r="B124" s="129">
        <v>13047.72022105</v>
      </c>
      <c r="C124" s="42">
        <v>99.876595250000008</v>
      </c>
      <c r="D124" s="129">
        <v>75.825501340000002</v>
      </c>
      <c r="E124" s="129">
        <v>24.051093910000002</v>
      </c>
      <c r="F124" s="129">
        <v>93.48364518999999</v>
      </c>
      <c r="G124" s="129">
        <v>26.133690789999996</v>
      </c>
      <c r="H124" s="129">
        <v>67.349954400000001</v>
      </c>
      <c r="I124" s="129">
        <v>2826.52605369</v>
      </c>
      <c r="J124" s="129">
        <v>333.77847541999995</v>
      </c>
      <c r="K124" s="129">
        <v>2492.7475782699998</v>
      </c>
      <c r="L124" s="129">
        <v>10027.833926920001</v>
      </c>
      <c r="M124" s="129">
        <v>9922.34763896</v>
      </c>
      <c r="N124" s="129">
        <v>105.48628796000001</v>
      </c>
      <c r="O124" s="129">
        <v>-2.7714384299999999</v>
      </c>
      <c r="P124" s="129">
        <v>16.639606139999998</v>
      </c>
      <c r="Q124" s="42"/>
      <c r="R124" s="42"/>
      <c r="S124" s="42"/>
      <c r="T124" s="42"/>
      <c r="U124" s="42"/>
      <c r="V124" s="42"/>
    </row>
    <row r="125" spans="1:22" hidden="1" outlineLevel="1">
      <c r="A125" s="9">
        <v>44013</v>
      </c>
      <c r="B125" s="129">
        <v>13514.14348821</v>
      </c>
      <c r="C125" s="42">
        <v>102.60112512999999</v>
      </c>
      <c r="D125" s="129">
        <v>78.158715049999984</v>
      </c>
      <c r="E125" s="129">
        <v>24.442410080000005</v>
      </c>
      <c r="F125" s="129">
        <v>132.19217595000001</v>
      </c>
      <c r="G125" s="129">
        <v>25.829000109999999</v>
      </c>
      <c r="H125" s="129">
        <v>106.36317584</v>
      </c>
      <c r="I125" s="129">
        <v>3119.36445839</v>
      </c>
      <c r="J125" s="129">
        <v>383.04280227999993</v>
      </c>
      <c r="K125" s="129">
        <v>2736.3216561100003</v>
      </c>
      <c r="L125" s="129">
        <v>10159.985728740001</v>
      </c>
      <c r="M125" s="129">
        <v>10051.819715319998</v>
      </c>
      <c r="N125" s="129">
        <v>108.16601341999998</v>
      </c>
      <c r="O125" s="129">
        <v>-2.0585187600000001</v>
      </c>
      <c r="P125" s="129">
        <v>17.334113299999999</v>
      </c>
      <c r="Q125" s="42"/>
      <c r="R125" s="42"/>
      <c r="S125" s="42"/>
      <c r="T125" s="42"/>
      <c r="U125" s="42"/>
      <c r="V125" s="42"/>
    </row>
    <row r="126" spans="1:22" hidden="1" outlineLevel="1">
      <c r="A126" s="9">
        <v>44044</v>
      </c>
      <c r="B126" s="129">
        <v>13723.187423769999</v>
      </c>
      <c r="C126" s="42">
        <v>100.43963512999998</v>
      </c>
      <c r="D126" s="129">
        <v>77.867009289999999</v>
      </c>
      <c r="E126" s="129">
        <v>22.572625840000001</v>
      </c>
      <c r="F126" s="129">
        <v>168.17637994</v>
      </c>
      <c r="G126" s="129">
        <v>32.068205570000003</v>
      </c>
      <c r="H126" s="129">
        <v>136.10817437</v>
      </c>
      <c r="I126" s="129">
        <v>3282.5307156600002</v>
      </c>
      <c r="J126" s="129">
        <v>394.29058587000003</v>
      </c>
      <c r="K126" s="129">
        <v>2888.2401297900001</v>
      </c>
      <c r="L126" s="129">
        <v>10172.04069304</v>
      </c>
      <c r="M126" s="129">
        <v>10063.18582151</v>
      </c>
      <c r="N126" s="129">
        <v>108.85487153</v>
      </c>
      <c r="O126" s="129">
        <v>-10.051349200000001</v>
      </c>
      <c r="P126" s="129">
        <v>19.641638929999999</v>
      </c>
      <c r="Q126" s="42"/>
      <c r="R126" s="42"/>
      <c r="S126" s="42"/>
      <c r="T126" s="42"/>
      <c r="U126" s="42"/>
      <c r="V126" s="42"/>
    </row>
    <row r="127" spans="1:22" hidden="1" outlineLevel="1">
      <c r="A127" s="9">
        <v>44075</v>
      </c>
      <c r="B127" s="129">
        <v>14472.37570932</v>
      </c>
      <c r="C127" s="42">
        <v>111.77807680999999</v>
      </c>
      <c r="D127" s="129">
        <v>81.102191160000004</v>
      </c>
      <c r="E127" s="129">
        <v>30.675885650000001</v>
      </c>
      <c r="F127" s="129">
        <v>157.40992779000001</v>
      </c>
      <c r="G127" s="129">
        <v>39.27176746</v>
      </c>
      <c r="H127" s="129">
        <v>118.13816033000001</v>
      </c>
      <c r="I127" s="129">
        <v>3798.1845212300004</v>
      </c>
      <c r="J127" s="129">
        <v>464.02075879000006</v>
      </c>
      <c r="K127" s="129">
        <v>3334.16376244</v>
      </c>
      <c r="L127" s="129">
        <v>10405.00318349</v>
      </c>
      <c r="M127" s="129">
        <v>10294.08554926</v>
      </c>
      <c r="N127" s="129">
        <v>110.91763423</v>
      </c>
      <c r="O127" s="129">
        <v>-3.1719004699999997</v>
      </c>
      <c r="P127" s="129">
        <v>17.624356339999999</v>
      </c>
      <c r="Q127" s="42"/>
      <c r="R127" s="42"/>
      <c r="S127" s="42"/>
      <c r="T127" s="42"/>
      <c r="U127" s="42"/>
      <c r="V127" s="42"/>
    </row>
    <row r="128" spans="1:22" hidden="1" outlineLevel="1">
      <c r="A128" s="9">
        <v>44105</v>
      </c>
      <c r="B128" s="129">
        <v>14627.51434208</v>
      </c>
      <c r="C128" s="42">
        <v>108.46821284999999</v>
      </c>
      <c r="D128" s="129">
        <v>80.941109150000003</v>
      </c>
      <c r="E128" s="129">
        <v>27.527103700000001</v>
      </c>
      <c r="F128" s="129">
        <v>179.79456098999998</v>
      </c>
      <c r="G128" s="129">
        <v>56.411855559999999</v>
      </c>
      <c r="H128" s="129">
        <v>123.38270543</v>
      </c>
      <c r="I128" s="129">
        <v>3693.5448522400002</v>
      </c>
      <c r="J128" s="129">
        <v>503.72698068</v>
      </c>
      <c r="K128" s="129">
        <v>3189.8178715600002</v>
      </c>
      <c r="L128" s="129">
        <v>10645.706716000001</v>
      </c>
      <c r="M128" s="129">
        <v>10534.106391430001</v>
      </c>
      <c r="N128" s="129">
        <v>111.60032457000001</v>
      </c>
      <c r="O128" s="129">
        <v>1.7779305599999999</v>
      </c>
      <c r="P128" s="129">
        <v>17.736066340000001</v>
      </c>
      <c r="Q128" s="42"/>
      <c r="R128" s="42"/>
      <c r="S128" s="42"/>
      <c r="T128" s="42"/>
      <c r="U128" s="42"/>
      <c r="V128" s="42"/>
    </row>
    <row r="129" spans="1:22" hidden="1" outlineLevel="1">
      <c r="A129" s="9">
        <v>44136</v>
      </c>
      <c r="B129" s="129">
        <v>14773.61986873</v>
      </c>
      <c r="C129" s="42">
        <v>98.175552989999986</v>
      </c>
      <c r="D129" s="129">
        <v>77.48169261999999</v>
      </c>
      <c r="E129" s="129">
        <v>20.693860370000003</v>
      </c>
      <c r="F129" s="129">
        <v>197.66157207000001</v>
      </c>
      <c r="G129" s="129">
        <v>56.966840329999997</v>
      </c>
      <c r="H129" s="129">
        <v>140.69473174000001</v>
      </c>
      <c r="I129" s="129">
        <v>3662.3723906200003</v>
      </c>
      <c r="J129" s="129">
        <v>509.89566180999998</v>
      </c>
      <c r="K129" s="129">
        <v>3152.4767288100006</v>
      </c>
      <c r="L129" s="129">
        <v>10815.41035305</v>
      </c>
      <c r="M129" s="129">
        <v>10698.477874160002</v>
      </c>
      <c r="N129" s="129">
        <v>116.93247889</v>
      </c>
      <c r="O129" s="129">
        <v>-0.61843566000000005</v>
      </c>
      <c r="P129" s="129">
        <v>16.510184769999999</v>
      </c>
      <c r="Q129" s="42"/>
      <c r="R129" s="42"/>
      <c r="S129" s="42"/>
      <c r="T129" s="42"/>
      <c r="U129" s="42"/>
      <c r="V129" s="42"/>
    </row>
    <row r="130" spans="1:22" hidden="1" outlineLevel="1">
      <c r="A130" s="9">
        <v>44166</v>
      </c>
      <c r="B130" s="129">
        <v>15330.43180074</v>
      </c>
      <c r="C130" s="42">
        <v>100.09542445000001</v>
      </c>
      <c r="D130" s="129">
        <v>76.76701645</v>
      </c>
      <c r="E130" s="129">
        <v>23.328408000000003</v>
      </c>
      <c r="F130" s="129">
        <v>26.754171409999998</v>
      </c>
      <c r="G130" s="129">
        <v>14.772300829999999</v>
      </c>
      <c r="H130" s="129">
        <v>11.981870579999999</v>
      </c>
      <c r="I130" s="129">
        <v>3898.4119610600001</v>
      </c>
      <c r="J130" s="129">
        <v>668.87692971000001</v>
      </c>
      <c r="K130" s="129">
        <v>3229.5350313500003</v>
      </c>
      <c r="L130" s="129">
        <v>11305.170243820001</v>
      </c>
      <c r="M130" s="129">
        <v>11193.708780090001</v>
      </c>
      <c r="N130" s="129">
        <v>111.46146373000002</v>
      </c>
      <c r="O130" s="129">
        <v>-25.518595149999999</v>
      </c>
      <c r="P130" s="129">
        <v>16.185729370000001</v>
      </c>
      <c r="Q130" s="42"/>
      <c r="R130" s="42"/>
      <c r="S130" s="42"/>
      <c r="T130" s="42"/>
      <c r="U130" s="42"/>
      <c r="V130" s="42"/>
    </row>
    <row r="131" spans="1:22" hidden="1" outlineLevel="1">
      <c r="A131" s="9">
        <v>44197</v>
      </c>
      <c r="B131" s="129">
        <v>15488.028384839999</v>
      </c>
      <c r="C131" s="42">
        <v>101.63864773</v>
      </c>
      <c r="D131" s="129">
        <v>76.786654359999986</v>
      </c>
      <c r="E131" s="129">
        <v>24.851993370000002</v>
      </c>
      <c r="F131" s="129">
        <v>158.33081852000001</v>
      </c>
      <c r="G131" s="129">
        <v>20.192061519999996</v>
      </c>
      <c r="H131" s="129">
        <v>138.138757</v>
      </c>
      <c r="I131" s="129">
        <v>4092.6156162299994</v>
      </c>
      <c r="J131" s="129">
        <v>641.44047302000001</v>
      </c>
      <c r="K131" s="129">
        <v>3451.17514321</v>
      </c>
      <c r="L131" s="129">
        <v>11135.44330236</v>
      </c>
      <c r="M131" s="129">
        <v>11010.529379529999</v>
      </c>
      <c r="N131" s="129">
        <v>124.91392283000002</v>
      </c>
      <c r="O131" s="129">
        <v>17.299159029999998</v>
      </c>
      <c r="P131" s="129">
        <v>15.810931589999999</v>
      </c>
      <c r="Q131" s="42"/>
      <c r="R131" s="42"/>
      <c r="S131" s="42"/>
      <c r="T131" s="42"/>
      <c r="U131" s="42"/>
      <c r="V131" s="42"/>
    </row>
    <row r="132" spans="1:22" hidden="1" outlineLevel="1">
      <c r="A132" s="9">
        <v>44228</v>
      </c>
      <c r="B132" s="129">
        <v>15695.82162336</v>
      </c>
      <c r="C132" s="42">
        <v>131.19189545999998</v>
      </c>
      <c r="D132" s="129">
        <v>75.990765049999993</v>
      </c>
      <c r="E132" s="129">
        <v>55.201130410000005</v>
      </c>
      <c r="F132" s="129">
        <v>210.13627720999997</v>
      </c>
      <c r="G132" s="129">
        <v>33.1123221</v>
      </c>
      <c r="H132" s="129">
        <v>177.02395511</v>
      </c>
      <c r="I132" s="129">
        <v>4063.0849892800002</v>
      </c>
      <c r="J132" s="129">
        <v>689.08996221999996</v>
      </c>
      <c r="K132" s="129">
        <v>3373.9950270600002</v>
      </c>
      <c r="L132" s="129">
        <v>11291.408461409999</v>
      </c>
      <c r="M132" s="129">
        <v>11161.27788985</v>
      </c>
      <c r="N132" s="129">
        <v>130.13057156000002</v>
      </c>
      <c r="O132" s="129">
        <v>-0.26363570999999997</v>
      </c>
      <c r="P132" s="129">
        <v>15.748344879999999</v>
      </c>
      <c r="Q132" s="42"/>
      <c r="R132" s="42"/>
      <c r="S132" s="42"/>
      <c r="T132" s="42"/>
      <c r="U132" s="42"/>
      <c r="V132" s="42"/>
    </row>
    <row r="133" spans="1:22" hidden="1" outlineLevel="1">
      <c r="A133" s="9">
        <v>44256</v>
      </c>
      <c r="B133" s="129">
        <v>15891.30763351</v>
      </c>
      <c r="C133" s="42">
        <v>105.14320113000001</v>
      </c>
      <c r="D133" s="129">
        <v>77.093535720000006</v>
      </c>
      <c r="E133" s="129">
        <v>28.049665410000003</v>
      </c>
      <c r="F133" s="129">
        <v>226.10751855999999</v>
      </c>
      <c r="G133" s="129">
        <v>40.956987220000002</v>
      </c>
      <c r="H133" s="129">
        <v>185.15053134000001</v>
      </c>
      <c r="I133" s="129">
        <v>4356.4469550900003</v>
      </c>
      <c r="J133" s="129">
        <v>684.95657249999999</v>
      </c>
      <c r="K133" s="129">
        <v>3671.4903825900001</v>
      </c>
      <c r="L133" s="129">
        <v>11203.609958730001</v>
      </c>
      <c r="M133" s="129">
        <v>11070.6567846</v>
      </c>
      <c r="N133" s="129">
        <v>132.95317413000001</v>
      </c>
      <c r="O133" s="129">
        <v>-18.269979190000001</v>
      </c>
      <c r="P133" s="129">
        <v>15.752306599999999</v>
      </c>
      <c r="Q133" s="42"/>
      <c r="R133" s="42"/>
      <c r="S133" s="42"/>
      <c r="T133" s="42"/>
      <c r="U133" s="42"/>
      <c r="V133" s="42"/>
    </row>
    <row r="134" spans="1:22" hidden="1" outlineLevel="1">
      <c r="A134" s="9">
        <v>44287</v>
      </c>
      <c r="B134" s="129">
        <v>16291.26307852</v>
      </c>
      <c r="C134" s="42">
        <v>101.38953595</v>
      </c>
      <c r="D134" s="129">
        <v>75.613974479999996</v>
      </c>
      <c r="E134" s="129">
        <v>25.77556147</v>
      </c>
      <c r="F134" s="129">
        <v>237.60267163999998</v>
      </c>
      <c r="G134" s="129">
        <v>44.168112409999999</v>
      </c>
      <c r="H134" s="129">
        <v>193.43455923000002</v>
      </c>
      <c r="I134" s="129">
        <v>4514.9111481299997</v>
      </c>
      <c r="J134" s="129">
        <v>593.6579461099999</v>
      </c>
      <c r="K134" s="129">
        <v>3921.2532020200001</v>
      </c>
      <c r="L134" s="129">
        <v>11437.3597228</v>
      </c>
      <c r="M134" s="129">
        <v>11300.532756000001</v>
      </c>
      <c r="N134" s="129">
        <v>136.82696679999998</v>
      </c>
      <c r="O134" s="129">
        <v>-0.80843783999999996</v>
      </c>
      <c r="P134" s="129">
        <v>15.66957236</v>
      </c>
      <c r="Q134" s="42"/>
      <c r="R134" s="42"/>
      <c r="S134" s="42"/>
      <c r="T134" s="42"/>
      <c r="U134" s="42"/>
      <c r="V134" s="42"/>
    </row>
    <row r="135" spans="1:22" hidden="1" outlineLevel="1">
      <c r="A135" s="9">
        <v>44317</v>
      </c>
      <c r="B135" s="129">
        <v>16708.238479610001</v>
      </c>
      <c r="C135" s="42">
        <v>107.74383158000001</v>
      </c>
      <c r="D135" s="129">
        <v>75.10380932999999</v>
      </c>
      <c r="E135" s="129">
        <v>32.640022250000001</v>
      </c>
      <c r="F135" s="129">
        <v>268.44322553000001</v>
      </c>
      <c r="G135" s="129">
        <v>41.435959109999999</v>
      </c>
      <c r="H135" s="129">
        <v>227.00726642000001</v>
      </c>
      <c r="I135" s="129">
        <v>5050.3400323999995</v>
      </c>
      <c r="J135" s="129">
        <v>726.07422469999995</v>
      </c>
      <c r="K135" s="129">
        <v>4324.2658076999996</v>
      </c>
      <c r="L135" s="129">
        <v>11281.711390099999</v>
      </c>
      <c r="M135" s="129">
        <v>11148.32583537</v>
      </c>
      <c r="N135" s="129">
        <v>133.38555473</v>
      </c>
      <c r="O135" s="129">
        <v>-10.096012889999999</v>
      </c>
      <c r="P135" s="129">
        <v>15.856337700000001</v>
      </c>
      <c r="Q135" s="42"/>
      <c r="R135" s="42"/>
      <c r="S135" s="42"/>
      <c r="T135" s="42"/>
      <c r="U135" s="42"/>
      <c r="V135" s="42"/>
    </row>
    <row r="136" spans="1:22" hidden="1" outlineLevel="1">
      <c r="A136" s="9">
        <v>44348</v>
      </c>
      <c r="B136" s="129">
        <v>16876.00703289</v>
      </c>
      <c r="C136" s="42">
        <v>98.169352860000004</v>
      </c>
      <c r="D136" s="129">
        <v>69.390255150000002</v>
      </c>
      <c r="E136" s="129">
        <v>28.779097710000002</v>
      </c>
      <c r="F136" s="129">
        <v>306.29552921999999</v>
      </c>
      <c r="G136" s="129">
        <v>29.318562499999999</v>
      </c>
      <c r="H136" s="129">
        <v>276.97696672000001</v>
      </c>
      <c r="I136" s="129">
        <v>4878.5251023499995</v>
      </c>
      <c r="J136" s="129">
        <v>694.23186541000018</v>
      </c>
      <c r="K136" s="129">
        <v>4184.2932369400005</v>
      </c>
      <c r="L136" s="129">
        <v>11593.017048459998</v>
      </c>
      <c r="M136" s="129">
        <v>11454.878549360001</v>
      </c>
      <c r="N136" s="129">
        <v>138.13849909999999</v>
      </c>
      <c r="O136" s="129">
        <v>-1.9351873399999999</v>
      </c>
      <c r="P136" s="129">
        <v>15.67713279</v>
      </c>
      <c r="Q136" s="42"/>
      <c r="R136" s="42"/>
      <c r="S136" s="42"/>
      <c r="T136" s="42"/>
      <c r="U136" s="42"/>
      <c r="V136" s="42"/>
    </row>
    <row r="137" spans="1:22" hidden="1" outlineLevel="1">
      <c r="A137" s="9">
        <v>44378</v>
      </c>
      <c r="B137" s="129">
        <v>16448.532778090001</v>
      </c>
      <c r="C137" s="42">
        <v>88.92799067</v>
      </c>
      <c r="D137" s="129">
        <v>67.112837299999995</v>
      </c>
      <c r="E137" s="129">
        <v>21.815153370000001</v>
      </c>
      <c r="F137" s="129">
        <v>258.87740013999996</v>
      </c>
      <c r="G137" s="129">
        <v>33.648372269999996</v>
      </c>
      <c r="H137" s="129">
        <v>225.22902787000001</v>
      </c>
      <c r="I137" s="129">
        <v>4691.9613804199998</v>
      </c>
      <c r="J137" s="129">
        <v>713.85225231000004</v>
      </c>
      <c r="K137" s="129">
        <v>3978.1091281099998</v>
      </c>
      <c r="L137" s="129">
        <v>11408.76600686</v>
      </c>
      <c r="M137" s="129">
        <v>11270.467810800001</v>
      </c>
      <c r="N137" s="129">
        <v>138.29819606000001</v>
      </c>
      <c r="O137" s="129">
        <v>-2.0869512700000001</v>
      </c>
      <c r="P137" s="129">
        <v>16.264517689999998</v>
      </c>
      <c r="Q137" s="42"/>
      <c r="R137" s="42"/>
      <c r="S137" s="42"/>
      <c r="T137" s="42"/>
      <c r="U137" s="42"/>
      <c r="V137" s="42"/>
    </row>
    <row r="138" spans="1:22" hidden="1" outlineLevel="1">
      <c r="A138" s="9">
        <v>44409</v>
      </c>
      <c r="B138" s="129">
        <v>16687.449598030002</v>
      </c>
      <c r="C138" s="42">
        <v>87.84108384999999</v>
      </c>
      <c r="D138" s="129">
        <v>67.891424659999998</v>
      </c>
      <c r="E138" s="129">
        <v>19.949659189999998</v>
      </c>
      <c r="F138" s="129">
        <v>337.42496482999996</v>
      </c>
      <c r="G138" s="129">
        <v>32.980370780000001</v>
      </c>
      <c r="H138" s="129">
        <v>304.44459404999998</v>
      </c>
      <c r="I138" s="129">
        <v>4987.0836142300004</v>
      </c>
      <c r="J138" s="129">
        <v>678.87173870000004</v>
      </c>
      <c r="K138" s="129">
        <v>4308.2118755299998</v>
      </c>
      <c r="L138" s="129">
        <v>11275.099935119999</v>
      </c>
      <c r="M138" s="129">
        <v>11139.5268892</v>
      </c>
      <c r="N138" s="129">
        <v>135.57304592</v>
      </c>
      <c r="O138" s="129">
        <v>8.1534670000000004E-2</v>
      </c>
      <c r="P138" s="129">
        <v>15.67254997</v>
      </c>
      <c r="Q138" s="42"/>
      <c r="R138" s="42"/>
      <c r="S138" s="42"/>
      <c r="T138" s="42"/>
      <c r="U138" s="42"/>
      <c r="V138" s="42"/>
    </row>
    <row r="139" spans="1:22" hidden="1" outlineLevel="1">
      <c r="A139" s="9">
        <v>44440</v>
      </c>
      <c r="B139" s="129">
        <v>17180.47160085</v>
      </c>
      <c r="C139" s="42">
        <v>86.812007960000003</v>
      </c>
      <c r="D139" s="129">
        <v>68.925715869999991</v>
      </c>
      <c r="E139" s="129">
        <v>17.886292090000001</v>
      </c>
      <c r="F139" s="129">
        <v>326.23678803999996</v>
      </c>
      <c r="G139" s="129">
        <v>42.707732120000003</v>
      </c>
      <c r="H139" s="129">
        <v>283.52905592000002</v>
      </c>
      <c r="I139" s="129">
        <v>5399.97195861</v>
      </c>
      <c r="J139" s="129">
        <v>647.35840778000011</v>
      </c>
      <c r="K139" s="129">
        <v>4752.6135508300003</v>
      </c>
      <c r="L139" s="129">
        <v>11367.450846240001</v>
      </c>
      <c r="M139" s="129">
        <v>11242.333161289998</v>
      </c>
      <c r="N139" s="129">
        <v>125.11768494999998</v>
      </c>
      <c r="O139" s="129">
        <v>-0.77807179000000004</v>
      </c>
      <c r="P139" s="129">
        <v>16.55433953</v>
      </c>
      <c r="Q139" s="42"/>
      <c r="R139" s="42"/>
      <c r="S139" s="42"/>
      <c r="T139" s="42"/>
      <c r="U139" s="42"/>
      <c r="V139" s="42"/>
    </row>
    <row r="140" spans="1:22" hidden="1" outlineLevel="1">
      <c r="A140" s="9">
        <v>44470</v>
      </c>
      <c r="B140" s="129">
        <v>17674.926312070002</v>
      </c>
      <c r="C140" s="42">
        <v>101.24974616999998</v>
      </c>
      <c r="D140" s="129">
        <v>68.306208939999991</v>
      </c>
      <c r="E140" s="129">
        <v>32.943537229999997</v>
      </c>
      <c r="F140" s="129">
        <v>358.5931844000001</v>
      </c>
      <c r="G140" s="129">
        <v>47.811447820000005</v>
      </c>
      <c r="H140" s="129">
        <v>310.78173658000003</v>
      </c>
      <c r="I140" s="129">
        <v>5869.1319479700005</v>
      </c>
      <c r="J140" s="129">
        <v>642.13755730000003</v>
      </c>
      <c r="K140" s="129">
        <v>5226.99439067</v>
      </c>
      <c r="L140" s="129">
        <v>11345.951433529997</v>
      </c>
      <c r="M140" s="129">
        <v>11218.19987558</v>
      </c>
      <c r="N140" s="129">
        <v>127.75155795000001</v>
      </c>
      <c r="O140" s="129">
        <v>50.309974100000005</v>
      </c>
      <c r="P140" s="129">
        <v>15.657369340000001</v>
      </c>
      <c r="Q140" s="42"/>
      <c r="R140" s="42"/>
      <c r="S140" s="42"/>
      <c r="T140" s="42"/>
      <c r="U140" s="42"/>
      <c r="V140" s="42"/>
    </row>
    <row r="141" spans="1:22" hidden="1" outlineLevel="1">
      <c r="A141" s="9">
        <v>44501</v>
      </c>
      <c r="B141" s="129">
        <v>17794.0779764</v>
      </c>
      <c r="C141" s="42">
        <v>100.84026806999998</v>
      </c>
      <c r="D141" s="129">
        <v>70.394091739999993</v>
      </c>
      <c r="E141" s="129">
        <v>30.44617633</v>
      </c>
      <c r="F141" s="129">
        <v>378.87920300999997</v>
      </c>
      <c r="G141" s="129">
        <v>50.966536630000007</v>
      </c>
      <c r="H141" s="129">
        <v>327.91266638000002</v>
      </c>
      <c r="I141" s="129">
        <v>5791.4075796800007</v>
      </c>
      <c r="J141" s="129">
        <v>678.07219309000016</v>
      </c>
      <c r="K141" s="129">
        <v>5113.3353865899999</v>
      </c>
      <c r="L141" s="129">
        <v>11522.950925640002</v>
      </c>
      <c r="M141" s="129">
        <v>11398.577666879999</v>
      </c>
      <c r="N141" s="129">
        <v>124.37325876</v>
      </c>
      <c r="O141" s="129">
        <v>36.542480589999997</v>
      </c>
      <c r="P141" s="129">
        <v>15.186197740000001</v>
      </c>
      <c r="Q141" s="42"/>
      <c r="R141" s="42"/>
      <c r="S141" s="42"/>
      <c r="T141" s="42"/>
      <c r="U141" s="42"/>
      <c r="V141" s="42"/>
    </row>
    <row r="142" spans="1:22" hidden="1" outlineLevel="1">
      <c r="A142" s="9">
        <v>44531</v>
      </c>
      <c r="B142" s="129">
        <v>19207.705285790002</v>
      </c>
      <c r="C142" s="42">
        <v>115.11688521999999</v>
      </c>
      <c r="D142" s="129">
        <v>67.308716419999996</v>
      </c>
      <c r="E142" s="129">
        <v>47.808168800000004</v>
      </c>
      <c r="F142" s="129">
        <v>42.470341509999997</v>
      </c>
      <c r="G142" s="129">
        <v>24.108017320000002</v>
      </c>
      <c r="H142" s="129">
        <v>18.362324189999999</v>
      </c>
      <c r="I142" s="129">
        <v>6752.0817625700001</v>
      </c>
      <c r="J142" s="129">
        <v>774.93970365999996</v>
      </c>
      <c r="K142" s="129">
        <v>5977.1420589099998</v>
      </c>
      <c r="L142" s="129">
        <v>12298.036296490001</v>
      </c>
      <c r="M142" s="129">
        <v>12179.84708082</v>
      </c>
      <c r="N142" s="129">
        <v>118.18921567</v>
      </c>
      <c r="O142" s="129">
        <v>-9.895392189999999</v>
      </c>
      <c r="P142" s="129">
        <v>16.101343709999998</v>
      </c>
      <c r="Q142" s="42"/>
      <c r="R142" s="42"/>
      <c r="S142" s="42"/>
      <c r="T142" s="42"/>
      <c r="U142" s="42"/>
      <c r="V142" s="42"/>
    </row>
    <row r="143" spans="1:22" hidden="1" outlineLevel="1">
      <c r="A143" s="9">
        <v>44562</v>
      </c>
      <c r="B143" s="129">
        <v>19002.14689082</v>
      </c>
      <c r="C143" s="42">
        <v>106.1845873</v>
      </c>
      <c r="D143" s="129">
        <v>69.042184229999989</v>
      </c>
      <c r="E143" s="129">
        <v>37.14240307</v>
      </c>
      <c r="F143" s="129">
        <v>290.31872097000002</v>
      </c>
      <c r="G143" s="129">
        <v>49.114082370000006</v>
      </c>
      <c r="H143" s="129">
        <v>241.20463860000001</v>
      </c>
      <c r="I143" s="129">
        <v>6969.4678317599992</v>
      </c>
      <c r="J143" s="129">
        <v>610.90759223000009</v>
      </c>
      <c r="K143" s="129">
        <v>6358.5602395299993</v>
      </c>
      <c r="L143" s="129">
        <v>11636.17575079</v>
      </c>
      <c r="M143" s="129">
        <v>11512.283766160001</v>
      </c>
      <c r="N143" s="129">
        <v>123.89198463</v>
      </c>
      <c r="O143" s="129">
        <v>-1.7410086599999999</v>
      </c>
      <c r="P143" s="129">
        <v>16.094290709999999</v>
      </c>
      <c r="Q143" s="42"/>
      <c r="R143" s="42"/>
      <c r="S143" s="42"/>
      <c r="T143" s="42"/>
      <c r="U143" s="42"/>
      <c r="V143" s="42"/>
    </row>
    <row r="144" spans="1:22" hidden="1" outlineLevel="1">
      <c r="A144" s="9">
        <v>44593</v>
      </c>
      <c r="B144" s="129">
        <v>17836.609160010001</v>
      </c>
      <c r="C144" s="42">
        <v>94.633729039999992</v>
      </c>
      <c r="D144" s="129">
        <v>66.534679830000002</v>
      </c>
      <c r="E144" s="129">
        <v>28.09904921</v>
      </c>
      <c r="F144" s="129">
        <v>134.11617361</v>
      </c>
      <c r="G144" s="129">
        <v>49.628454810000001</v>
      </c>
      <c r="H144" s="129">
        <v>84.487718799999996</v>
      </c>
      <c r="I144" s="129">
        <v>6339.2518681199999</v>
      </c>
      <c r="J144" s="129">
        <v>781.19759969000006</v>
      </c>
      <c r="K144" s="129">
        <v>5558.0542684299999</v>
      </c>
      <c r="L144" s="129">
        <v>11268.607389239998</v>
      </c>
      <c r="M144" s="129">
        <v>11146.936313050002</v>
      </c>
      <c r="N144" s="129">
        <v>121.67107619000001</v>
      </c>
      <c r="O144" s="129">
        <v>-0.70783288</v>
      </c>
      <c r="P144" s="129">
        <v>14.937629079999999</v>
      </c>
      <c r="Q144" s="42"/>
      <c r="R144" s="42"/>
      <c r="S144" s="42"/>
      <c r="T144" s="42"/>
      <c r="U144" s="42"/>
      <c r="V144" s="42"/>
    </row>
    <row r="145" spans="1:22" hidden="1" outlineLevel="1">
      <c r="A145" s="9">
        <v>44621</v>
      </c>
      <c r="B145" s="129">
        <v>20874.397229540002</v>
      </c>
      <c r="C145" s="42">
        <v>85.739940189999999</v>
      </c>
      <c r="D145" s="129">
        <v>61.129193780000001</v>
      </c>
      <c r="E145" s="129">
        <v>24.610746410000001</v>
      </c>
      <c r="F145" s="129">
        <v>86.644934920000011</v>
      </c>
      <c r="G145" s="129">
        <v>44.789488730000002</v>
      </c>
      <c r="H145" s="129">
        <v>41.855446189999995</v>
      </c>
      <c r="I145" s="129">
        <v>6353.2174376700004</v>
      </c>
      <c r="J145" s="129">
        <v>1343.9000057000001</v>
      </c>
      <c r="K145" s="129">
        <v>5009.3174319700011</v>
      </c>
      <c r="L145" s="129">
        <v>14348.79491676</v>
      </c>
      <c r="M145" s="129">
        <v>14223.631215160001</v>
      </c>
      <c r="N145" s="129">
        <v>125.1637016</v>
      </c>
      <c r="O145" s="129">
        <v>8.4172589000000002</v>
      </c>
      <c r="P145" s="129">
        <v>13.723712430000001</v>
      </c>
      <c r="Q145" s="42"/>
      <c r="R145" s="42"/>
      <c r="S145" s="42"/>
      <c r="T145" s="42"/>
      <c r="U145" s="42"/>
      <c r="V145" s="42"/>
    </row>
    <row r="146" spans="1:22" hidden="1" outlineLevel="1">
      <c r="A146" s="9">
        <v>44652</v>
      </c>
      <c r="B146" s="129">
        <v>19949.858238059998</v>
      </c>
      <c r="C146" s="42">
        <v>85.166967499999998</v>
      </c>
      <c r="D146" s="129">
        <v>62.67521035</v>
      </c>
      <c r="E146" s="129">
        <v>22.491757149999998</v>
      </c>
      <c r="F146" s="129">
        <v>82.069689910000008</v>
      </c>
      <c r="G146" s="129">
        <v>41.461810759999999</v>
      </c>
      <c r="H146" s="129">
        <v>40.607879150000002</v>
      </c>
      <c r="I146" s="129">
        <v>5891.62656788</v>
      </c>
      <c r="J146" s="129">
        <v>1007.6554952299999</v>
      </c>
      <c r="K146" s="129">
        <v>4883.9710726499998</v>
      </c>
      <c r="L146" s="129">
        <v>13890.995012769999</v>
      </c>
      <c r="M146" s="129">
        <v>13761.024947880001</v>
      </c>
      <c r="N146" s="129">
        <v>129.97006489</v>
      </c>
      <c r="O146" s="129">
        <v>-1.1136905100000001</v>
      </c>
      <c r="P146" s="129">
        <v>12.549673940000002</v>
      </c>
      <c r="Q146" s="42"/>
      <c r="R146" s="42"/>
      <c r="S146" s="42"/>
      <c r="T146" s="42"/>
      <c r="U146" s="42"/>
      <c r="V146" s="42"/>
    </row>
    <row r="147" spans="1:22" hidden="1" outlineLevel="1">
      <c r="A147" s="9">
        <v>44682</v>
      </c>
      <c r="B147" s="129">
        <v>19665.372674490001</v>
      </c>
      <c r="C147" s="42">
        <v>84.876563879999978</v>
      </c>
      <c r="D147" s="129">
        <v>65.222354850000002</v>
      </c>
      <c r="E147" s="129">
        <v>19.654209030000001</v>
      </c>
      <c r="F147" s="129">
        <v>92.717457850000002</v>
      </c>
      <c r="G147" s="129">
        <v>50.399504559999997</v>
      </c>
      <c r="H147" s="129">
        <v>42.317953289999991</v>
      </c>
      <c r="I147" s="129">
        <v>5558.18229694</v>
      </c>
      <c r="J147" s="129">
        <v>1093.9274977599998</v>
      </c>
      <c r="K147" s="129">
        <v>4464.2547991800002</v>
      </c>
      <c r="L147" s="129">
        <v>13929.596355820002</v>
      </c>
      <c r="M147" s="129">
        <v>13794.458608379999</v>
      </c>
      <c r="N147" s="129">
        <v>135.13774744</v>
      </c>
      <c r="O147" s="129">
        <v>8.0142781599999999</v>
      </c>
      <c r="P147" s="129">
        <v>12.957767960000002</v>
      </c>
      <c r="Q147" s="42"/>
      <c r="R147" s="42"/>
      <c r="S147" s="42"/>
      <c r="T147" s="42"/>
      <c r="U147" s="42"/>
      <c r="V147" s="42"/>
    </row>
    <row r="148" spans="1:22" hidden="1" outlineLevel="1">
      <c r="A148" s="9">
        <v>44713</v>
      </c>
      <c r="B148" s="129">
        <v>20143.58212245</v>
      </c>
      <c r="C148" s="42">
        <v>81.918038450000012</v>
      </c>
      <c r="D148" s="129">
        <v>62.916970300000003</v>
      </c>
      <c r="E148" s="129">
        <v>19.001068149999998</v>
      </c>
      <c r="F148" s="129">
        <v>92.744233649999998</v>
      </c>
      <c r="G148" s="129">
        <v>55.160815649999996</v>
      </c>
      <c r="H148" s="129">
        <v>37.583417999999995</v>
      </c>
      <c r="I148" s="129">
        <v>5544.0901026199999</v>
      </c>
      <c r="J148" s="129">
        <v>1144.0000239400001</v>
      </c>
      <c r="K148" s="129">
        <v>4400.0900786799994</v>
      </c>
      <c r="L148" s="129">
        <v>14424.82974773</v>
      </c>
      <c r="M148" s="129">
        <v>14288.22838749</v>
      </c>
      <c r="N148" s="129">
        <v>136.60136024000002</v>
      </c>
      <c r="O148" s="129">
        <v>7.5455794200000001</v>
      </c>
      <c r="P148" s="129">
        <v>13.146753199999999</v>
      </c>
      <c r="Q148" s="42"/>
      <c r="R148" s="42"/>
      <c r="S148" s="42"/>
      <c r="T148" s="42"/>
      <c r="U148" s="42"/>
      <c r="V148" s="42"/>
    </row>
    <row r="149" spans="1:22" hidden="1" outlineLevel="1">
      <c r="A149" s="9">
        <v>44743</v>
      </c>
      <c r="B149" s="129">
        <v>21125.373990299999</v>
      </c>
      <c r="C149" s="42">
        <v>77.726100180000003</v>
      </c>
      <c r="D149" s="129">
        <v>60.254988659999995</v>
      </c>
      <c r="E149" s="129">
        <v>17.471111520000001</v>
      </c>
      <c r="F149" s="129">
        <v>93.607601270000004</v>
      </c>
      <c r="G149" s="129">
        <v>56.767568709999999</v>
      </c>
      <c r="H149" s="129">
        <v>36.840032559999997</v>
      </c>
      <c r="I149" s="129">
        <v>5739.3815750199992</v>
      </c>
      <c r="J149" s="129">
        <v>1061.9545083600001</v>
      </c>
      <c r="K149" s="129">
        <v>4677.4270666599996</v>
      </c>
      <c r="L149" s="129">
        <v>15214.65871383</v>
      </c>
      <c r="M149" s="129">
        <v>15067.276315300001</v>
      </c>
      <c r="N149" s="129">
        <v>147.38239852999996</v>
      </c>
      <c r="O149" s="129">
        <v>11.71003924</v>
      </c>
      <c r="P149" s="129">
        <v>13.10041202</v>
      </c>
      <c r="Q149" s="42"/>
      <c r="R149" s="42"/>
      <c r="S149" s="42"/>
      <c r="T149" s="42"/>
      <c r="U149" s="42"/>
      <c r="V149" s="42"/>
    </row>
    <row r="150" spans="1:22" hidden="1" outlineLevel="1">
      <c r="A150" s="9">
        <v>44774</v>
      </c>
      <c r="B150" s="129">
        <v>21167.005814</v>
      </c>
      <c r="C150" s="42">
        <v>78.546647719999996</v>
      </c>
      <c r="D150" s="129">
        <v>61.343048719999999</v>
      </c>
      <c r="E150" s="129">
        <v>17.203599000000001</v>
      </c>
      <c r="F150" s="129">
        <v>113.47205546999999</v>
      </c>
      <c r="G150" s="129">
        <v>57.558118840000006</v>
      </c>
      <c r="H150" s="129">
        <v>55.913936629999995</v>
      </c>
      <c r="I150" s="129">
        <v>5430.5665138899985</v>
      </c>
      <c r="J150" s="129">
        <v>1100.93230419</v>
      </c>
      <c r="K150" s="129">
        <v>4329.6342096999997</v>
      </c>
      <c r="L150" s="129">
        <v>15544.420596919999</v>
      </c>
      <c r="M150" s="129">
        <v>15381.581305089998</v>
      </c>
      <c r="N150" s="129">
        <v>162.83929182999998</v>
      </c>
      <c r="O150" s="129">
        <v>-12.665157650000001</v>
      </c>
      <c r="P150" s="129">
        <v>12.727961480000001</v>
      </c>
      <c r="Q150" s="42"/>
      <c r="R150" s="42"/>
      <c r="S150" s="42"/>
      <c r="T150" s="42"/>
      <c r="U150" s="42"/>
      <c r="V150" s="42"/>
    </row>
    <row r="151" spans="1:22" hidden="1" outlineLevel="1">
      <c r="A151" s="9">
        <v>44805</v>
      </c>
      <c r="B151" s="129">
        <v>22433.37650726</v>
      </c>
      <c r="C151" s="42">
        <v>114.56938543999999</v>
      </c>
      <c r="D151" s="129">
        <v>67.408796879999997</v>
      </c>
      <c r="E151" s="129">
        <v>47.160588560000001</v>
      </c>
      <c r="F151" s="129">
        <v>110.63955493</v>
      </c>
      <c r="G151" s="129">
        <v>50.868022420000003</v>
      </c>
      <c r="H151" s="129">
        <v>59.77153251</v>
      </c>
      <c r="I151" s="129">
        <v>5829.9322881899998</v>
      </c>
      <c r="J151" s="129">
        <v>1098.6625849999998</v>
      </c>
      <c r="K151" s="129">
        <v>4731.2697031900007</v>
      </c>
      <c r="L151" s="129">
        <v>16378.235278699998</v>
      </c>
      <c r="M151" s="129">
        <v>16212.434456249997</v>
      </c>
      <c r="N151" s="129">
        <v>165.80082245</v>
      </c>
      <c r="O151" s="129">
        <v>-15.14414766</v>
      </c>
      <c r="P151" s="129">
        <v>12.21902884</v>
      </c>
      <c r="Q151" s="42"/>
      <c r="R151" s="42"/>
      <c r="S151" s="42"/>
      <c r="T151" s="42"/>
      <c r="U151" s="42"/>
      <c r="V151" s="42"/>
    </row>
    <row r="152" spans="1:22" hidden="1" outlineLevel="1">
      <c r="A152" s="9">
        <v>44835</v>
      </c>
      <c r="B152" s="129">
        <v>22845.316192769998</v>
      </c>
      <c r="C152" s="42">
        <v>111.16146766</v>
      </c>
      <c r="D152" s="129">
        <v>68.961389790000013</v>
      </c>
      <c r="E152" s="129">
        <v>42.200077870000001</v>
      </c>
      <c r="F152" s="129">
        <v>125.99639156000001</v>
      </c>
      <c r="G152" s="129">
        <v>66.533191329999994</v>
      </c>
      <c r="H152" s="129">
        <v>59.463200229999998</v>
      </c>
      <c r="I152" s="129">
        <v>5889.8558670099992</v>
      </c>
      <c r="J152" s="129">
        <v>1136.6478471</v>
      </c>
      <c r="K152" s="129">
        <v>4753.2080199100001</v>
      </c>
      <c r="L152" s="129">
        <v>16718.302466540001</v>
      </c>
      <c r="M152" s="129">
        <v>16548.605421839999</v>
      </c>
      <c r="N152" s="129">
        <v>169.69704469999999</v>
      </c>
      <c r="O152" s="129">
        <v>15.26375307</v>
      </c>
      <c r="P152" s="129">
        <v>11.935139299999999</v>
      </c>
      <c r="Q152" s="42"/>
      <c r="R152" s="42"/>
      <c r="S152" s="42"/>
      <c r="T152" s="42"/>
      <c r="U152" s="42"/>
      <c r="V152" s="42"/>
    </row>
    <row r="153" spans="1:22" hidden="1" outlineLevel="1">
      <c r="A153" s="9">
        <v>44866</v>
      </c>
      <c r="B153" s="129">
        <v>22903.98001969</v>
      </c>
      <c r="C153" s="42">
        <v>86.993036460000013</v>
      </c>
      <c r="D153" s="129">
        <v>69.948642910000004</v>
      </c>
      <c r="E153" s="129">
        <v>17.044393550000002</v>
      </c>
      <c r="F153" s="129">
        <v>114.63547769</v>
      </c>
      <c r="G153" s="129">
        <v>65.459663980000002</v>
      </c>
      <c r="H153" s="129">
        <v>49.17581371</v>
      </c>
      <c r="I153" s="129">
        <v>5454.9638920199995</v>
      </c>
      <c r="J153" s="129">
        <v>1004.8174553</v>
      </c>
      <c r="K153" s="129">
        <v>4450.1464367200006</v>
      </c>
      <c r="L153" s="129">
        <v>17247.387613520001</v>
      </c>
      <c r="M153" s="129">
        <v>17064.74629463</v>
      </c>
      <c r="N153" s="129">
        <v>182.64131888999998</v>
      </c>
      <c r="O153" s="129">
        <v>15.85774213</v>
      </c>
      <c r="P153" s="129">
        <v>11.701077479999999</v>
      </c>
      <c r="Q153" s="42"/>
      <c r="R153" s="42"/>
      <c r="S153" s="42"/>
      <c r="T153" s="42"/>
      <c r="U153" s="42"/>
      <c r="V153" s="42"/>
    </row>
    <row r="154" spans="1:22" hidden="1" outlineLevel="1">
      <c r="A154" s="9">
        <v>44896</v>
      </c>
      <c r="B154" s="129">
        <v>24600.731908040001</v>
      </c>
      <c r="C154" s="42">
        <v>86.309733039999998</v>
      </c>
      <c r="D154" s="129">
        <v>71.186747950000012</v>
      </c>
      <c r="E154" s="129">
        <v>15.12298509</v>
      </c>
      <c r="F154" s="129">
        <v>97.833763090000005</v>
      </c>
      <c r="G154" s="129">
        <v>68.739983719999998</v>
      </c>
      <c r="H154" s="129">
        <v>29.09377937</v>
      </c>
      <c r="I154" s="129">
        <v>5871.8521380700004</v>
      </c>
      <c r="J154" s="129">
        <v>1011.9202000800001</v>
      </c>
      <c r="K154" s="129">
        <v>4859.9319379899998</v>
      </c>
      <c r="L154" s="129">
        <v>18544.736273840001</v>
      </c>
      <c r="M154" s="129">
        <v>18374.952547199999</v>
      </c>
      <c r="N154" s="129">
        <v>169.78372664</v>
      </c>
      <c r="O154" s="129">
        <v>15.06588629</v>
      </c>
      <c r="P154" s="129">
        <v>11.728459489999999</v>
      </c>
      <c r="Q154" s="42"/>
      <c r="R154" s="42"/>
      <c r="S154" s="42"/>
      <c r="T154" s="42"/>
      <c r="U154" s="42"/>
      <c r="V154" s="42"/>
    </row>
    <row r="155" spans="1:22" hidden="1" outlineLevel="1">
      <c r="A155" s="9">
        <v>44927</v>
      </c>
      <c r="B155" s="129">
        <v>24400.704804090001</v>
      </c>
      <c r="C155" s="42">
        <v>88.161002080000003</v>
      </c>
      <c r="D155" s="129">
        <v>69.513475599999992</v>
      </c>
      <c r="E155" s="129">
        <v>18.647526480000003</v>
      </c>
      <c r="F155" s="129">
        <v>91.203393120000015</v>
      </c>
      <c r="G155" s="129">
        <v>65.320264880000011</v>
      </c>
      <c r="H155" s="129">
        <v>25.883128240000001</v>
      </c>
      <c r="I155" s="129">
        <v>5974.8237873999997</v>
      </c>
      <c r="J155" s="129">
        <v>942.60927445000004</v>
      </c>
      <c r="K155" s="129">
        <v>5032.2145129500004</v>
      </c>
      <c r="L155" s="129">
        <v>18246.516621490002</v>
      </c>
      <c r="M155" s="129">
        <v>18071.724908190001</v>
      </c>
      <c r="N155" s="129">
        <v>174.79171330000003</v>
      </c>
      <c r="O155" s="129">
        <v>7.012922070000001</v>
      </c>
      <c r="P155" s="129">
        <v>12.28793602</v>
      </c>
      <c r="Q155" s="42"/>
      <c r="R155" s="42"/>
      <c r="S155" s="42"/>
      <c r="T155" s="42"/>
      <c r="U155" s="42"/>
      <c r="V155" s="42"/>
    </row>
    <row r="156" spans="1:22" hidden="1" outlineLevel="1">
      <c r="A156" s="9">
        <v>44958</v>
      </c>
      <c r="B156" s="129">
        <v>24886.721601009998</v>
      </c>
      <c r="C156" s="42">
        <v>87.88760293</v>
      </c>
      <c r="D156" s="129">
        <v>67.297666579999998</v>
      </c>
      <c r="E156" s="129">
        <v>20.589936349999999</v>
      </c>
      <c r="F156" s="129">
        <v>74.771087410000007</v>
      </c>
      <c r="G156" s="129">
        <v>40.214529720000002</v>
      </c>
      <c r="H156" s="129">
        <v>34.556557689999998</v>
      </c>
      <c r="I156" s="129">
        <v>6266.4991319300007</v>
      </c>
      <c r="J156" s="129">
        <v>1074.1684290600001</v>
      </c>
      <c r="K156" s="129">
        <v>5192.3307028700001</v>
      </c>
      <c r="L156" s="129">
        <v>18457.563778740001</v>
      </c>
      <c r="M156" s="129">
        <v>18290.547839399998</v>
      </c>
      <c r="N156" s="129">
        <v>167.01593933999999</v>
      </c>
      <c r="O156" s="129">
        <v>10.177420210000001</v>
      </c>
      <c r="P156" s="129">
        <v>12.456335320000001</v>
      </c>
      <c r="Q156" s="42"/>
      <c r="R156" s="42"/>
      <c r="S156" s="42"/>
      <c r="T156" s="42"/>
      <c r="U156" s="42"/>
      <c r="V156" s="42"/>
    </row>
    <row r="157" spans="1:22" hidden="1" outlineLevel="1">
      <c r="A157" s="9">
        <v>44986</v>
      </c>
      <c r="B157" s="129">
        <v>24887.056378040001</v>
      </c>
      <c r="C157" s="42">
        <v>91.565588180000006</v>
      </c>
      <c r="D157" s="129">
        <v>69.812805749999995</v>
      </c>
      <c r="E157" s="129">
        <v>21.752782429999996</v>
      </c>
      <c r="F157" s="129">
        <v>85.555274130000001</v>
      </c>
      <c r="G157" s="129">
        <v>39.570841569999999</v>
      </c>
      <c r="H157" s="129">
        <v>45.984432560000002</v>
      </c>
      <c r="I157" s="129">
        <v>6188.4154108399998</v>
      </c>
      <c r="J157" s="129">
        <v>1077.49914741</v>
      </c>
      <c r="K157" s="129">
        <v>5110.916263430001</v>
      </c>
      <c r="L157" s="129">
        <v>18521.520104889998</v>
      </c>
      <c r="M157" s="129">
        <v>18332.329626480001</v>
      </c>
      <c r="N157" s="129">
        <v>189.19047841</v>
      </c>
      <c r="O157" s="129">
        <v>10.870250329999999</v>
      </c>
      <c r="P157" s="129">
        <v>13.085436290000001</v>
      </c>
      <c r="Q157" s="42"/>
      <c r="R157" s="42"/>
      <c r="S157" s="42"/>
      <c r="T157" s="42"/>
      <c r="U157" s="42"/>
      <c r="V157" s="42"/>
    </row>
    <row r="158" spans="1:22" hidden="1" outlineLevel="1">
      <c r="A158" s="9">
        <v>45017</v>
      </c>
      <c r="B158" s="129">
        <v>25141.641312020001</v>
      </c>
      <c r="C158" s="42">
        <v>153.13198187</v>
      </c>
      <c r="D158" s="129">
        <v>83.041492460000001</v>
      </c>
      <c r="E158" s="129">
        <v>70.090489409999989</v>
      </c>
      <c r="F158" s="129">
        <v>89.342711989999998</v>
      </c>
      <c r="G158" s="129">
        <v>40.475419529999996</v>
      </c>
      <c r="H158" s="129">
        <v>48.867292459999994</v>
      </c>
      <c r="I158" s="129">
        <v>6303.5507078799992</v>
      </c>
      <c r="J158" s="129">
        <v>1025.293819</v>
      </c>
      <c r="K158" s="129">
        <v>5278.2568888800006</v>
      </c>
      <c r="L158" s="129">
        <v>18595.615910280001</v>
      </c>
      <c r="M158" s="129">
        <v>18404.39486561</v>
      </c>
      <c r="N158" s="129">
        <v>191.22104467</v>
      </c>
      <c r="O158" s="129">
        <v>0.42579179000000011</v>
      </c>
      <c r="P158" s="129">
        <v>12.06981895</v>
      </c>
      <c r="Q158" s="42"/>
      <c r="R158" s="42"/>
      <c r="S158" s="42"/>
      <c r="T158" s="42"/>
      <c r="U158" s="42"/>
      <c r="V158" s="42"/>
    </row>
    <row r="159" spans="1:22" hidden="1" outlineLevel="1">
      <c r="A159" s="9">
        <v>45047</v>
      </c>
      <c r="B159" s="129">
        <v>25431.727635430001</v>
      </c>
      <c r="C159" s="42">
        <v>104.16906718000001</v>
      </c>
      <c r="D159" s="129">
        <v>82.479838180000002</v>
      </c>
      <c r="E159" s="129">
        <v>21.689228999999997</v>
      </c>
      <c r="F159" s="129">
        <v>88.202323790000008</v>
      </c>
      <c r="G159" s="129">
        <v>39.249951010000004</v>
      </c>
      <c r="H159" s="129">
        <v>48.952372779999997</v>
      </c>
      <c r="I159" s="129">
        <v>6504.5949681100001</v>
      </c>
      <c r="J159" s="129">
        <v>1045.4621543999999</v>
      </c>
      <c r="K159" s="129">
        <v>5459.1328137099999</v>
      </c>
      <c r="L159" s="129">
        <v>18734.76127635</v>
      </c>
      <c r="M159" s="129">
        <v>18548.041036959999</v>
      </c>
      <c r="N159" s="129">
        <v>186.72023938999999</v>
      </c>
      <c r="O159" s="129">
        <v>3.4834420000000001</v>
      </c>
      <c r="P159" s="129">
        <v>11.74527312</v>
      </c>
      <c r="Q159" s="42"/>
      <c r="R159" s="42"/>
      <c r="S159" s="42"/>
      <c r="T159" s="42"/>
      <c r="U159" s="42"/>
      <c r="V159" s="42"/>
    </row>
    <row r="160" spans="1:22" hidden="1" outlineLevel="1">
      <c r="A160" s="9">
        <v>45078</v>
      </c>
      <c r="B160" s="129">
        <v>25990.333201990001</v>
      </c>
      <c r="C160" s="42">
        <v>105.00189604000001</v>
      </c>
      <c r="D160" s="129">
        <v>81.521356229999995</v>
      </c>
      <c r="E160" s="129">
        <v>23.48053981</v>
      </c>
      <c r="F160" s="129">
        <v>186.85235893999999</v>
      </c>
      <c r="G160" s="129">
        <v>51.069776259999998</v>
      </c>
      <c r="H160" s="129">
        <v>135.78258267999999</v>
      </c>
      <c r="I160" s="129">
        <v>6503.7195494199996</v>
      </c>
      <c r="J160" s="129">
        <v>932.33228631999998</v>
      </c>
      <c r="K160" s="129">
        <v>5571.3872631000004</v>
      </c>
      <c r="L160" s="129">
        <v>19194.759397590002</v>
      </c>
      <c r="M160" s="129">
        <v>18977.153556609999</v>
      </c>
      <c r="N160" s="129">
        <v>217.60584098000001</v>
      </c>
      <c r="O160" s="129">
        <v>-0.39336409999999999</v>
      </c>
      <c r="P160" s="129">
        <v>11.622568149999999</v>
      </c>
      <c r="Q160" s="42"/>
      <c r="R160" s="42"/>
      <c r="S160" s="42"/>
      <c r="T160" s="42"/>
      <c r="U160" s="42"/>
      <c r="V160" s="42"/>
    </row>
    <row r="161" spans="1:22" hidden="1" outlineLevel="1">
      <c r="A161" s="9">
        <v>45108</v>
      </c>
      <c r="B161" s="129">
        <v>26170.368863809999</v>
      </c>
      <c r="C161" s="42">
        <v>93.189336519999998</v>
      </c>
      <c r="D161" s="129">
        <v>69.749480139999989</v>
      </c>
      <c r="E161" s="129">
        <v>23.439856380000002</v>
      </c>
      <c r="F161" s="129">
        <v>184.01728523</v>
      </c>
      <c r="G161" s="129">
        <v>48.34272378</v>
      </c>
      <c r="H161" s="129">
        <v>135.67456145</v>
      </c>
      <c r="I161" s="129">
        <v>6569.4993531700002</v>
      </c>
      <c r="J161" s="129">
        <v>952.51955382999995</v>
      </c>
      <c r="K161" s="129">
        <v>5616.9797993399998</v>
      </c>
      <c r="L161" s="129">
        <v>19323.662888890001</v>
      </c>
      <c r="M161" s="129">
        <v>19113.425549309999</v>
      </c>
      <c r="N161" s="129">
        <v>210.23733958</v>
      </c>
      <c r="O161" s="129">
        <v>13.652839050000001</v>
      </c>
      <c r="P161" s="129">
        <v>11.84826412</v>
      </c>
      <c r="Q161" s="42"/>
      <c r="R161" s="42"/>
      <c r="S161" s="42"/>
      <c r="T161" s="42"/>
      <c r="U161" s="42"/>
      <c r="V161" s="42"/>
    </row>
    <row r="162" spans="1:22" hidden="1" outlineLevel="1">
      <c r="A162" s="9">
        <v>45139</v>
      </c>
      <c r="B162" s="129">
        <v>26331.10276785</v>
      </c>
      <c r="C162" s="42">
        <v>85.375531000000009</v>
      </c>
      <c r="D162" s="129">
        <v>71.652147770000013</v>
      </c>
      <c r="E162" s="129">
        <v>13.72338323</v>
      </c>
      <c r="F162" s="129">
        <v>192.16642859000001</v>
      </c>
      <c r="G162" s="129">
        <v>50.964489979999996</v>
      </c>
      <c r="H162" s="129">
        <v>141.20193860999998</v>
      </c>
      <c r="I162" s="129">
        <v>6663.3131838899999</v>
      </c>
      <c r="J162" s="129">
        <v>919.7865718999999</v>
      </c>
      <c r="K162" s="129">
        <v>5743.5266119900007</v>
      </c>
      <c r="L162" s="129">
        <v>19390.24762437</v>
      </c>
      <c r="M162" s="129">
        <v>19178.673213770002</v>
      </c>
      <c r="N162" s="129">
        <v>211.57441059999999</v>
      </c>
      <c r="O162" s="129">
        <v>5.8065512100000003</v>
      </c>
      <c r="P162" s="129">
        <v>12.02118175</v>
      </c>
      <c r="Q162" s="42"/>
      <c r="R162" s="42"/>
      <c r="S162" s="42"/>
      <c r="T162" s="42"/>
      <c r="U162" s="42"/>
      <c r="V162" s="42"/>
    </row>
    <row r="163" spans="1:22" hidden="1" outlineLevel="1">
      <c r="A163" s="9">
        <v>45170</v>
      </c>
      <c r="B163" s="129">
        <v>26884.089528839999</v>
      </c>
      <c r="C163" s="42">
        <v>102.88695236</v>
      </c>
      <c r="D163" s="129">
        <v>72.582031449999988</v>
      </c>
      <c r="E163" s="129">
        <v>30.30492091</v>
      </c>
      <c r="F163" s="129">
        <v>192.02567962000001</v>
      </c>
      <c r="G163" s="129">
        <v>58.081017019999997</v>
      </c>
      <c r="H163" s="129">
        <v>133.94466259999999</v>
      </c>
      <c r="I163" s="129">
        <v>6599.2321075500004</v>
      </c>
      <c r="J163" s="129">
        <v>987.75727159999997</v>
      </c>
      <c r="K163" s="129">
        <v>5611.4748359500009</v>
      </c>
      <c r="L163" s="129">
        <v>19989.94478931</v>
      </c>
      <c r="M163" s="129">
        <v>19769.810406620003</v>
      </c>
      <c r="N163" s="129">
        <v>220.13438269000002</v>
      </c>
      <c r="O163" s="129">
        <v>9.0792722700000006</v>
      </c>
      <c r="P163" s="129">
        <v>11.393119290000001</v>
      </c>
      <c r="Q163" s="42"/>
      <c r="R163" s="42"/>
      <c r="S163" s="42"/>
      <c r="T163" s="42"/>
      <c r="U163" s="42"/>
      <c r="V163" s="42"/>
    </row>
    <row r="164" spans="1:22" hidden="1" outlineLevel="1">
      <c r="A164" s="9">
        <v>45200</v>
      </c>
      <c r="B164" s="129">
        <v>27235.81359845</v>
      </c>
      <c r="C164" s="42">
        <v>84.322221759999991</v>
      </c>
      <c r="D164" s="129">
        <v>70.394307229999995</v>
      </c>
      <c r="E164" s="129">
        <v>13.927914530000001</v>
      </c>
      <c r="F164" s="129">
        <v>190.17271248999998</v>
      </c>
      <c r="G164" s="129">
        <v>52.499265100000002</v>
      </c>
      <c r="H164" s="129">
        <v>137.67344738999998</v>
      </c>
      <c r="I164" s="129">
        <v>6772.4072306499993</v>
      </c>
      <c r="J164" s="129">
        <v>1115.29821887</v>
      </c>
      <c r="K164" s="129">
        <v>5657.1090117799995</v>
      </c>
      <c r="L164" s="129">
        <v>20188.911433549998</v>
      </c>
      <c r="M164" s="129">
        <v>19959.345745489998</v>
      </c>
      <c r="N164" s="129">
        <v>229.56568806000001</v>
      </c>
      <c r="O164" s="129">
        <v>4.9931199500000005</v>
      </c>
      <c r="P164" s="129">
        <v>10.23944783</v>
      </c>
      <c r="Q164" s="42"/>
      <c r="R164" s="42"/>
      <c r="S164" s="42"/>
      <c r="T164" s="42"/>
      <c r="U164" s="42"/>
      <c r="V164" s="42"/>
    </row>
    <row r="165" spans="1:22" hidden="1" outlineLevel="1">
      <c r="A165" s="9">
        <v>45231</v>
      </c>
      <c r="B165" s="129">
        <v>27865.553973329999</v>
      </c>
      <c r="C165" s="42">
        <v>91.157560219999979</v>
      </c>
      <c r="D165" s="129">
        <v>67.542267539999997</v>
      </c>
      <c r="E165" s="129">
        <v>23.61529268</v>
      </c>
      <c r="F165" s="129">
        <v>198.07798316</v>
      </c>
      <c r="G165" s="129">
        <v>57.983838140000003</v>
      </c>
      <c r="H165" s="129">
        <v>140.09414501999998</v>
      </c>
      <c r="I165" s="129">
        <v>6807.5034014999983</v>
      </c>
      <c r="J165" s="129">
        <v>1215.6254239699999</v>
      </c>
      <c r="K165" s="129">
        <v>5591.877977529999</v>
      </c>
      <c r="L165" s="129">
        <v>20768.815028450001</v>
      </c>
      <c r="M165" s="129">
        <v>20565.255735279999</v>
      </c>
      <c r="N165" s="129">
        <v>203.55929317000002</v>
      </c>
      <c r="O165" s="129">
        <v>3.1151860899999999</v>
      </c>
      <c r="P165" s="129">
        <v>10.475154809999999</v>
      </c>
      <c r="Q165" s="42"/>
      <c r="R165" s="42"/>
      <c r="S165" s="42"/>
      <c r="T165" s="42"/>
      <c r="U165" s="42"/>
      <c r="V165" s="42"/>
    </row>
    <row r="166" spans="1:22" hidden="1" outlineLevel="1">
      <c r="A166" s="9">
        <v>45261</v>
      </c>
      <c r="B166" s="129">
        <v>29380.262831740001</v>
      </c>
      <c r="C166" s="42">
        <v>86.617420879999997</v>
      </c>
      <c r="D166" s="129">
        <v>61.426488869999993</v>
      </c>
      <c r="E166" s="129">
        <v>25.190932010000001</v>
      </c>
      <c r="F166" s="129">
        <v>123.18997227</v>
      </c>
      <c r="G166" s="129">
        <v>102.16354448000001</v>
      </c>
      <c r="H166" s="129">
        <v>21.02642779</v>
      </c>
      <c r="I166" s="129">
        <v>7295.9541802199992</v>
      </c>
      <c r="J166" s="129">
        <v>1074.6818720200001</v>
      </c>
      <c r="K166" s="129">
        <v>6221.2723081999993</v>
      </c>
      <c r="L166" s="129">
        <v>21874.501258370005</v>
      </c>
      <c r="M166" s="129">
        <v>21674.332941550001</v>
      </c>
      <c r="N166" s="129">
        <v>200.16831681999997</v>
      </c>
      <c r="O166" s="129">
        <v>4.6815544300000003</v>
      </c>
      <c r="P166" s="129">
        <v>10.11428695</v>
      </c>
      <c r="Q166" s="42"/>
      <c r="R166" s="42"/>
      <c r="S166" s="42"/>
      <c r="T166" s="42"/>
      <c r="U166" s="42"/>
      <c r="V166" s="42"/>
    </row>
    <row r="167" spans="1:22" hidden="1" outlineLevel="1">
      <c r="A167" s="9">
        <v>45292</v>
      </c>
      <c r="B167" s="129">
        <v>28109.746651429999</v>
      </c>
      <c r="C167" s="42">
        <v>84.547074070000008</v>
      </c>
      <c r="D167" s="129">
        <v>61.166350090000002</v>
      </c>
      <c r="E167" s="129">
        <v>23.380723980000003</v>
      </c>
      <c r="F167" s="129">
        <v>99.881932210000002</v>
      </c>
      <c r="G167" s="129">
        <v>77.132653579999996</v>
      </c>
      <c r="H167" s="129">
        <v>22.749278630000003</v>
      </c>
      <c r="I167" s="129">
        <v>6357.87120194</v>
      </c>
      <c r="J167" s="129">
        <v>986.70783287000006</v>
      </c>
      <c r="K167" s="129">
        <v>5371.16336907</v>
      </c>
      <c r="L167" s="129">
        <v>21567.446443209999</v>
      </c>
      <c r="M167" s="129">
        <v>21357.974347179999</v>
      </c>
      <c r="N167" s="129">
        <v>209.47209602999996</v>
      </c>
      <c r="O167" s="129">
        <v>5.1903878500000005</v>
      </c>
      <c r="P167" s="129">
        <v>9.80744258</v>
      </c>
      <c r="Q167" s="42"/>
      <c r="R167" s="42"/>
      <c r="S167" s="42"/>
      <c r="T167" s="42"/>
      <c r="U167" s="42"/>
      <c r="V167" s="42"/>
    </row>
    <row r="168" spans="1:22" hidden="1" outlineLevel="1">
      <c r="A168" s="9">
        <v>45323</v>
      </c>
      <c r="B168" s="129">
        <v>28293.154366539999</v>
      </c>
      <c r="C168" s="42">
        <v>96.450380809999999</v>
      </c>
      <c r="D168" s="129">
        <v>61.496811280000003</v>
      </c>
      <c r="E168" s="129">
        <v>34.953569529999996</v>
      </c>
      <c r="F168" s="129">
        <v>141.30594200000002</v>
      </c>
      <c r="G168" s="129">
        <v>100.42846954999999</v>
      </c>
      <c r="H168" s="129">
        <v>40.877472449999999</v>
      </c>
      <c r="I168" s="129">
        <v>6887.9517453399994</v>
      </c>
      <c r="J168" s="129">
        <v>1131.4126132599999</v>
      </c>
      <c r="K168" s="129">
        <v>5756.539132079999</v>
      </c>
      <c r="L168" s="129">
        <v>21167.446298390001</v>
      </c>
      <c r="M168" s="129">
        <v>20953.036810579997</v>
      </c>
      <c r="N168" s="129">
        <v>214.40948781000003</v>
      </c>
      <c r="O168" s="129">
        <v>12.80812869</v>
      </c>
      <c r="P168" s="129">
        <v>10.886241739999999</v>
      </c>
      <c r="Q168" s="42"/>
      <c r="R168" s="42"/>
      <c r="S168" s="42"/>
      <c r="T168" s="42"/>
      <c r="U168" s="42"/>
      <c r="V168" s="42"/>
    </row>
    <row r="169" spans="1:22" hidden="1" outlineLevel="1">
      <c r="A169" s="9">
        <v>45352</v>
      </c>
      <c r="B169" s="129">
        <v>28759.609324829999</v>
      </c>
      <c r="C169" s="42">
        <v>86.16136259999999</v>
      </c>
      <c r="D169" s="129">
        <v>59.106580309999998</v>
      </c>
      <c r="E169" s="129">
        <v>27.054782289999999</v>
      </c>
      <c r="F169" s="129">
        <v>91.437339059999999</v>
      </c>
      <c r="G169" s="129">
        <v>60.596694690000007</v>
      </c>
      <c r="H169" s="129">
        <v>30.840644370000003</v>
      </c>
      <c r="I169" s="129">
        <v>7107.0094517499992</v>
      </c>
      <c r="J169" s="129">
        <v>1095.8318081399998</v>
      </c>
      <c r="K169" s="129">
        <v>6011.177643609999</v>
      </c>
      <c r="L169" s="129">
        <v>21475.001171420001</v>
      </c>
      <c r="M169" s="129">
        <v>21249.738437239997</v>
      </c>
      <c r="N169" s="129">
        <v>225.26273418</v>
      </c>
      <c r="O169" s="129">
        <v>20.893864870000002</v>
      </c>
      <c r="P169" s="129">
        <v>10.69048767</v>
      </c>
      <c r="Q169" s="42"/>
      <c r="R169" s="42"/>
      <c r="S169" s="42"/>
      <c r="T169" s="42"/>
      <c r="U169" s="42"/>
      <c r="V169" s="42"/>
    </row>
    <row r="170" spans="1:22" hidden="1" outlineLevel="1">
      <c r="A170" s="9">
        <v>45383</v>
      </c>
      <c r="B170" s="129">
        <v>29451.53397574</v>
      </c>
      <c r="C170" s="42">
        <v>83.374927479999997</v>
      </c>
      <c r="D170" s="129">
        <v>58.397366510000005</v>
      </c>
      <c r="E170" s="129">
        <v>24.977560969999999</v>
      </c>
      <c r="F170" s="129">
        <v>96.385782030000001</v>
      </c>
      <c r="G170" s="129">
        <v>58.417514590000003</v>
      </c>
      <c r="H170" s="129">
        <v>37.968267439999998</v>
      </c>
      <c r="I170" s="129">
        <v>7587.6800197199991</v>
      </c>
      <c r="J170" s="129">
        <v>1133.74066055</v>
      </c>
      <c r="K170" s="129">
        <v>6453.9393591700009</v>
      </c>
      <c r="L170" s="129">
        <v>21684.093246510001</v>
      </c>
      <c r="M170" s="129">
        <v>21463.47354553</v>
      </c>
      <c r="N170" s="129">
        <v>220.61970097999998</v>
      </c>
      <c r="O170" s="129">
        <v>12.309778489999999</v>
      </c>
      <c r="P170" s="129">
        <v>10.397589589999999</v>
      </c>
      <c r="Q170" s="42"/>
      <c r="R170" s="42"/>
      <c r="S170" s="42"/>
      <c r="T170" s="42"/>
      <c r="U170" s="42"/>
      <c r="V170" s="42"/>
    </row>
    <row r="171" spans="1:22" hidden="1" outlineLevel="1">
      <c r="A171" s="9">
        <v>45413</v>
      </c>
      <c r="B171" s="129">
        <v>30365.42753986</v>
      </c>
      <c r="C171" s="42">
        <v>71.341835339999989</v>
      </c>
      <c r="D171" s="129">
        <v>53.070736570000001</v>
      </c>
      <c r="E171" s="129">
        <v>18.271098769999998</v>
      </c>
      <c r="F171" s="129">
        <v>92.658390379999986</v>
      </c>
      <c r="G171" s="129">
        <v>59.089903620000001</v>
      </c>
      <c r="H171" s="129">
        <v>33.568486759999999</v>
      </c>
      <c r="I171" s="129">
        <v>8019.2346310800003</v>
      </c>
      <c r="J171" s="129">
        <v>1191.9673129399998</v>
      </c>
      <c r="K171" s="129">
        <v>6827.2673181400005</v>
      </c>
      <c r="L171" s="129">
        <v>22182.192683059999</v>
      </c>
      <c r="M171" s="129">
        <v>21947.912383900002</v>
      </c>
      <c r="N171" s="129">
        <v>234.28029916</v>
      </c>
      <c r="O171" s="129">
        <v>2.75079122</v>
      </c>
      <c r="P171" s="129">
        <v>9.2853914300000007</v>
      </c>
      <c r="Q171" s="42"/>
      <c r="R171" s="42"/>
      <c r="S171" s="42"/>
      <c r="T171" s="42"/>
      <c r="U171" s="42"/>
      <c r="V171" s="42"/>
    </row>
    <row r="172" spans="1:22" hidden="1" outlineLevel="1">
      <c r="A172" s="9">
        <v>45444</v>
      </c>
      <c r="B172" s="129">
        <v>31192.017015329999</v>
      </c>
      <c r="C172" s="42">
        <v>81.536722049999995</v>
      </c>
      <c r="D172" s="129">
        <v>61.256228719999996</v>
      </c>
      <c r="E172" s="129">
        <v>20.280493329999999</v>
      </c>
      <c r="F172" s="129">
        <v>101.18260275999999</v>
      </c>
      <c r="G172" s="129">
        <v>65.587212730000005</v>
      </c>
      <c r="H172" s="129">
        <v>35.595390029999997</v>
      </c>
      <c r="I172" s="129">
        <v>8235.3437852000006</v>
      </c>
      <c r="J172" s="129">
        <v>1237.79990402</v>
      </c>
      <c r="K172" s="129">
        <v>6997.5438811800004</v>
      </c>
      <c r="L172" s="129">
        <v>22773.953905320002</v>
      </c>
      <c r="M172" s="129">
        <v>22535.711718909999</v>
      </c>
      <c r="N172" s="129">
        <v>238.24218640999999</v>
      </c>
      <c r="O172" s="129">
        <v>1.6138756400000001</v>
      </c>
      <c r="P172" s="129">
        <v>9.3661496900000003</v>
      </c>
      <c r="Q172" s="42"/>
      <c r="R172" s="42"/>
      <c r="S172" s="42"/>
      <c r="T172" s="42"/>
      <c r="U172" s="42"/>
      <c r="V172" s="42"/>
    </row>
    <row r="173" spans="1:22" hidden="1" outlineLevel="1">
      <c r="A173" s="9">
        <v>45474</v>
      </c>
      <c r="B173" s="129">
        <v>33271.53191061</v>
      </c>
      <c r="C173" s="42">
        <v>71.692040680000005</v>
      </c>
      <c r="D173" s="129">
        <v>52.622215310000001</v>
      </c>
      <c r="E173" s="129">
        <v>19.06982537</v>
      </c>
      <c r="F173" s="129">
        <v>100.12603084</v>
      </c>
      <c r="G173" s="129">
        <v>63.283462639999996</v>
      </c>
      <c r="H173" s="129">
        <v>36.842568200000002</v>
      </c>
      <c r="I173" s="129">
        <v>10294.445883119999</v>
      </c>
      <c r="J173" s="129">
        <v>1119.07201652</v>
      </c>
      <c r="K173" s="129">
        <v>9175.3738666000008</v>
      </c>
      <c r="L173" s="129">
        <v>22805.267955970001</v>
      </c>
      <c r="M173" s="129">
        <v>22556.876360160004</v>
      </c>
      <c r="N173" s="129">
        <v>248.39159581000001</v>
      </c>
      <c r="O173" s="129">
        <v>3.22313947</v>
      </c>
      <c r="P173" s="129">
        <v>8.176199780000001</v>
      </c>
      <c r="Q173" s="42"/>
      <c r="R173" s="42"/>
      <c r="S173" s="42"/>
      <c r="T173" s="42"/>
      <c r="U173" s="42"/>
      <c r="V173" s="42"/>
    </row>
    <row r="174" spans="1:22" hidden="1" outlineLevel="1">
      <c r="A174" s="9">
        <v>45505</v>
      </c>
      <c r="B174" s="129">
        <v>32910.005087609999</v>
      </c>
      <c r="C174" s="42">
        <v>74.135963249999989</v>
      </c>
      <c r="D174" s="129">
        <v>53.721854229999998</v>
      </c>
      <c r="E174" s="129">
        <v>20.414109020000001</v>
      </c>
      <c r="F174" s="129">
        <v>107.82957920000001</v>
      </c>
      <c r="G174" s="129">
        <v>69.948858650000005</v>
      </c>
      <c r="H174" s="129">
        <v>37.880720549999999</v>
      </c>
      <c r="I174" s="129">
        <v>9674.5947537499978</v>
      </c>
      <c r="J174" s="129">
        <v>1126.2789781899999</v>
      </c>
      <c r="K174" s="129">
        <v>8548.3157755599987</v>
      </c>
      <c r="L174" s="129">
        <v>23053.444791410002</v>
      </c>
      <c r="M174" s="129">
        <v>22798.517966020001</v>
      </c>
      <c r="N174" s="129">
        <v>254.92682539</v>
      </c>
      <c r="O174" s="129">
        <v>3.9667382900000003</v>
      </c>
      <c r="P174" s="129">
        <v>7.8096982399999995</v>
      </c>
      <c r="Q174" s="42"/>
      <c r="R174" s="42"/>
      <c r="S174" s="42"/>
      <c r="T174" s="42"/>
      <c r="U174" s="42"/>
      <c r="V174" s="42"/>
    </row>
    <row r="175" spans="1:22" hidden="1" outlineLevel="1">
      <c r="A175" s="9">
        <v>45536</v>
      </c>
      <c r="B175" s="129">
        <v>32602.505612510002</v>
      </c>
      <c r="C175" s="42">
        <v>73.708429079999988</v>
      </c>
      <c r="D175" s="129">
        <v>54.192905840000002</v>
      </c>
      <c r="E175" s="129">
        <v>19.51552324</v>
      </c>
      <c r="F175" s="129">
        <v>111.52745655999999</v>
      </c>
      <c r="G175" s="129">
        <v>65.292287639999998</v>
      </c>
      <c r="H175" s="129">
        <v>46.23516892</v>
      </c>
      <c r="I175" s="129">
        <v>9123.2815895200001</v>
      </c>
      <c r="J175" s="129">
        <v>981.04538791999994</v>
      </c>
      <c r="K175" s="129">
        <v>8142.2362015999997</v>
      </c>
      <c r="L175" s="129">
        <v>23293.988137350003</v>
      </c>
      <c r="M175" s="129">
        <v>23059.565566540001</v>
      </c>
      <c r="N175" s="129">
        <v>234.42257081000002</v>
      </c>
      <c r="O175" s="129">
        <v>4.1914627800000002</v>
      </c>
      <c r="P175" s="129">
        <v>8.7195657000000004</v>
      </c>
      <c r="Q175" s="42"/>
      <c r="R175" s="42"/>
      <c r="S175" s="42"/>
      <c r="T175" s="42"/>
      <c r="U175" s="42"/>
      <c r="V175" s="42"/>
    </row>
    <row r="176" spans="1:22" hidden="1" outlineLevel="1">
      <c r="A176" s="9">
        <v>45566</v>
      </c>
      <c r="B176" s="129">
        <v>34617.936835159999</v>
      </c>
      <c r="C176" s="42">
        <v>95.760476819999994</v>
      </c>
      <c r="D176" s="129">
        <v>51.226115910000004</v>
      </c>
      <c r="E176" s="129">
        <v>44.534360909999997</v>
      </c>
      <c r="F176" s="129">
        <v>110.58143183999999</v>
      </c>
      <c r="G176" s="129">
        <v>68.884715480000011</v>
      </c>
      <c r="H176" s="129">
        <v>41.696716359999996</v>
      </c>
      <c r="I176" s="129">
        <v>10726.938863179999</v>
      </c>
      <c r="J176" s="129">
        <v>949.84786031999988</v>
      </c>
      <c r="K176" s="129">
        <v>9777.0910028599992</v>
      </c>
      <c r="L176" s="129">
        <v>23684.656063319999</v>
      </c>
      <c r="M176" s="129">
        <v>23409.096111739997</v>
      </c>
      <c r="N176" s="129">
        <v>275.55995158000002</v>
      </c>
      <c r="O176" s="129">
        <v>4.7062573600000004</v>
      </c>
      <c r="P176" s="129">
        <v>7.7230927400000002</v>
      </c>
      <c r="Q176" s="42"/>
      <c r="R176" s="42"/>
      <c r="S176" s="42"/>
      <c r="T176" s="42"/>
      <c r="U176" s="42"/>
      <c r="V176" s="42"/>
    </row>
    <row r="177" spans="1:22" hidden="1" outlineLevel="1">
      <c r="A177" s="9">
        <v>45597</v>
      </c>
      <c r="B177" s="129">
        <v>35116.891647299999</v>
      </c>
      <c r="C177" s="42">
        <v>83.034374839999998</v>
      </c>
      <c r="D177" s="129">
        <v>51.210693149999997</v>
      </c>
      <c r="E177" s="129">
        <v>31.823681690000001</v>
      </c>
      <c r="F177" s="129">
        <v>126.00513105000002</v>
      </c>
      <c r="G177" s="129">
        <v>77.575941710000009</v>
      </c>
      <c r="H177" s="129">
        <v>48.429189340000001</v>
      </c>
      <c r="I177" s="129">
        <v>10867.23322559</v>
      </c>
      <c r="J177" s="129">
        <v>1122.8417292499998</v>
      </c>
      <c r="K177" s="129">
        <v>9744.3914963400002</v>
      </c>
      <c r="L177" s="129">
        <v>24040.61891582</v>
      </c>
      <c r="M177" s="129">
        <v>23801.782561290001</v>
      </c>
      <c r="N177" s="129">
        <v>238.83635453000002</v>
      </c>
      <c r="O177" s="129">
        <v>68.600195189999994</v>
      </c>
      <c r="P177" s="129">
        <v>11.843885369999999</v>
      </c>
      <c r="Q177" s="42"/>
      <c r="R177" s="42"/>
      <c r="S177" s="42"/>
      <c r="T177" s="42"/>
      <c r="U177" s="42"/>
      <c r="V177" s="42"/>
    </row>
    <row r="178" spans="1:22">
      <c r="A178" s="9">
        <v>45627</v>
      </c>
      <c r="B178" s="129">
        <v>35773.758977999998</v>
      </c>
      <c r="C178" s="42">
        <v>84.710946309999997</v>
      </c>
      <c r="D178" s="129">
        <v>49.809742819999997</v>
      </c>
      <c r="E178" s="129">
        <v>34.90120349</v>
      </c>
      <c r="F178" s="129">
        <v>151.63455501999999</v>
      </c>
      <c r="G178" s="129">
        <v>83.206491440000008</v>
      </c>
      <c r="H178" s="129">
        <v>68.42806358</v>
      </c>
      <c r="I178" s="129">
        <v>11032.810695940001</v>
      </c>
      <c r="J178" s="129">
        <v>1195.0147518399999</v>
      </c>
      <c r="K178" s="129">
        <v>9837.7959441000003</v>
      </c>
      <c r="L178" s="129">
        <v>24504.602780730002</v>
      </c>
      <c r="M178" s="129">
        <v>24283.327549150003</v>
      </c>
      <c r="N178" s="129">
        <v>221.27523158000002</v>
      </c>
      <c r="O178" s="129">
        <v>3.66501812</v>
      </c>
      <c r="P178" s="129">
        <v>9.7880188300000004</v>
      </c>
      <c r="Q178" s="42"/>
      <c r="R178" s="42"/>
      <c r="S178" s="42"/>
      <c r="T178" s="42"/>
      <c r="U178" s="42"/>
      <c r="V178" s="42"/>
    </row>
    <row r="179" spans="1:22">
      <c r="A179" s="9">
        <v>45658</v>
      </c>
      <c r="B179" s="129">
        <v>34950.605156990001</v>
      </c>
      <c r="C179" s="42">
        <v>55.400197519999999</v>
      </c>
      <c r="D179" s="129">
        <v>46.581486779999999</v>
      </c>
      <c r="E179" s="129">
        <v>8.8187107400000002</v>
      </c>
      <c r="F179" s="129">
        <v>108.71201311999999</v>
      </c>
      <c r="G179" s="129">
        <v>64.2191866</v>
      </c>
      <c r="H179" s="129">
        <v>44.492826520000008</v>
      </c>
      <c r="I179" s="129">
        <v>9874.9145808800004</v>
      </c>
      <c r="J179" s="129">
        <v>988.48372872000016</v>
      </c>
      <c r="K179" s="129">
        <v>8886.4308521599996</v>
      </c>
      <c r="L179" s="129">
        <v>24911.578365470003</v>
      </c>
      <c r="M179" s="129">
        <v>24695.812790940003</v>
      </c>
      <c r="N179" s="129">
        <v>215.76557453000001</v>
      </c>
      <c r="O179" s="129">
        <v>12.480009899999999</v>
      </c>
      <c r="P179" s="129">
        <v>13.94090164</v>
      </c>
      <c r="Q179" s="42"/>
      <c r="R179" s="42"/>
      <c r="S179" s="42"/>
      <c r="T179" s="42"/>
      <c r="U179" s="42"/>
      <c r="V179" s="42"/>
    </row>
    <row r="180" spans="1:22">
      <c r="A180" s="9">
        <v>45689</v>
      </c>
      <c r="B180" s="129">
        <v>36410.750394939998</v>
      </c>
      <c r="C180" s="42">
        <v>59.309105789999997</v>
      </c>
      <c r="D180" s="129">
        <v>47.153321380000008</v>
      </c>
      <c r="E180" s="129">
        <v>12.155784409999999</v>
      </c>
      <c r="F180" s="129">
        <v>115.61041637999998</v>
      </c>
      <c r="G180" s="129">
        <v>71.027822459999996</v>
      </c>
      <c r="H180" s="129">
        <v>44.582593920000001</v>
      </c>
      <c r="I180" s="129">
        <v>10889.72403085</v>
      </c>
      <c r="J180" s="129">
        <v>1248.46057043</v>
      </c>
      <c r="K180" s="129">
        <v>9641.2634604200011</v>
      </c>
      <c r="L180" s="129">
        <v>25346.106841920002</v>
      </c>
      <c r="M180" s="129">
        <v>25119.406464020001</v>
      </c>
      <c r="N180" s="129">
        <v>226.70037790000001</v>
      </c>
      <c r="O180" s="129">
        <v>1.7242241099999998</v>
      </c>
      <c r="P180" s="129">
        <v>13.36983427</v>
      </c>
      <c r="Q180" s="42"/>
      <c r="R180" s="42"/>
      <c r="S180" s="42"/>
      <c r="T180" s="42"/>
      <c r="U180" s="42"/>
      <c r="V180" s="42"/>
    </row>
    <row r="181" spans="1:22">
      <c r="A181" s="9">
        <v>45717</v>
      </c>
      <c r="B181" s="129">
        <v>35707.237333240002</v>
      </c>
      <c r="C181" s="42">
        <v>37.082752799999994</v>
      </c>
      <c r="D181" s="129">
        <v>6.2203451899999997</v>
      </c>
      <c r="E181" s="129">
        <v>30.862407609999998</v>
      </c>
      <c r="F181" s="129">
        <v>102.84371879999999</v>
      </c>
      <c r="G181" s="129">
        <v>65.137753110000006</v>
      </c>
      <c r="H181" s="129">
        <v>37.705965689999999</v>
      </c>
      <c r="I181" s="129">
        <v>10797.29522219</v>
      </c>
      <c r="J181" s="129">
        <v>1248.2338791700004</v>
      </c>
      <c r="K181" s="129">
        <v>9549.0613430199992</v>
      </c>
      <c r="L181" s="129">
        <v>24770.015639450005</v>
      </c>
      <c r="M181" s="129">
        <v>24551.80285629</v>
      </c>
      <c r="N181" s="129">
        <v>218.21278316000001</v>
      </c>
      <c r="O181" s="129">
        <v>2.3840933600000001</v>
      </c>
      <c r="P181" s="129">
        <v>11.905158610000001</v>
      </c>
      <c r="Q181" s="42"/>
      <c r="R181" s="42"/>
      <c r="S181" s="42"/>
      <c r="T181" s="42"/>
      <c r="U181" s="42"/>
      <c r="V181" s="42"/>
    </row>
    <row r="182" spans="1:22">
      <c r="A182" s="9">
        <v>45748</v>
      </c>
      <c r="B182" s="129">
        <v>36673.466681819998</v>
      </c>
      <c r="C182" s="42">
        <v>37.54401214</v>
      </c>
      <c r="D182" s="129">
        <v>6.2124218100000004</v>
      </c>
      <c r="E182" s="129">
        <v>31.331590330000001</v>
      </c>
      <c r="F182" s="129">
        <v>123.13888521999999</v>
      </c>
      <c r="G182" s="129">
        <v>85.908314270000005</v>
      </c>
      <c r="H182" s="129">
        <v>37.230570950000001</v>
      </c>
      <c r="I182" s="129">
        <v>11196.050224369999</v>
      </c>
      <c r="J182" s="129">
        <v>1224.6400255900003</v>
      </c>
      <c r="K182" s="129">
        <v>9971.4101987799986</v>
      </c>
      <c r="L182" s="129">
        <v>25316.733560090001</v>
      </c>
      <c r="M182" s="129">
        <v>25090.65989051</v>
      </c>
      <c r="N182" s="129">
        <v>226.07366958</v>
      </c>
      <c r="O182" s="129">
        <v>6.8196613399999997</v>
      </c>
      <c r="P182" s="129">
        <v>11.58194243</v>
      </c>
      <c r="Q182" s="42"/>
      <c r="R182" s="42"/>
      <c r="S182" s="42"/>
      <c r="T182" s="42"/>
      <c r="U182" s="42"/>
      <c r="V182" s="42"/>
    </row>
    <row r="183" spans="1:22">
      <c r="A183" s="9">
        <v>45778</v>
      </c>
      <c r="B183" s="129">
        <v>36453.7897018</v>
      </c>
      <c r="C183" s="42">
        <v>42.684956689999993</v>
      </c>
      <c r="D183" s="129">
        <v>6.2101016400000004</v>
      </c>
      <c r="E183" s="129">
        <v>36.474855050000002</v>
      </c>
      <c r="F183" s="129">
        <v>122.79659013</v>
      </c>
      <c r="G183" s="129">
        <v>86.643414250000006</v>
      </c>
      <c r="H183" s="129">
        <v>36.153175879999999</v>
      </c>
      <c r="I183" s="129">
        <v>10385.61072307</v>
      </c>
      <c r="J183" s="129">
        <v>1108.5761359900002</v>
      </c>
      <c r="K183" s="129">
        <v>9277.0345870800011</v>
      </c>
      <c r="L183" s="129">
        <v>25902.697431909997</v>
      </c>
      <c r="M183" s="129">
        <v>25671.61088909</v>
      </c>
      <c r="N183" s="129">
        <v>231.08654282000001</v>
      </c>
      <c r="O183" s="129">
        <v>3.05174295</v>
      </c>
      <c r="P183" s="129">
        <v>10.32874992</v>
      </c>
      <c r="Q183" s="42"/>
      <c r="R183" s="42"/>
      <c r="S183" s="42"/>
      <c r="T183" s="42"/>
      <c r="U183" s="42"/>
      <c r="V183" s="42"/>
    </row>
    <row r="184" spans="1:22">
      <c r="A184" s="9">
        <v>45809</v>
      </c>
      <c r="B184" s="129">
        <v>37748.489260939998</v>
      </c>
      <c r="C184" s="42">
        <v>39.20181753</v>
      </c>
      <c r="D184" s="129">
        <v>6.2144172300000005</v>
      </c>
      <c r="E184" s="129">
        <v>32.987400300000004</v>
      </c>
      <c r="F184" s="129">
        <v>135.10681310000001</v>
      </c>
      <c r="G184" s="129">
        <v>88.990896679999992</v>
      </c>
      <c r="H184" s="129">
        <v>46.115916420000005</v>
      </c>
      <c r="I184" s="129">
        <v>10916.227888939999</v>
      </c>
      <c r="J184" s="129">
        <v>1034.0619590400001</v>
      </c>
      <c r="K184" s="129">
        <v>9882.1659299000003</v>
      </c>
      <c r="L184" s="129">
        <v>26657.952741369998</v>
      </c>
      <c r="M184" s="129">
        <v>26420.414573779999</v>
      </c>
      <c r="N184" s="129">
        <v>237.53816759</v>
      </c>
      <c r="O184" s="129">
        <v>4.7425290000000002</v>
      </c>
      <c r="P184" s="129">
        <v>10.41698792</v>
      </c>
      <c r="Q184" s="42"/>
      <c r="R184" s="42"/>
      <c r="S184" s="42"/>
      <c r="T184" s="42"/>
      <c r="U184" s="42"/>
      <c r="V184" s="42"/>
    </row>
    <row r="185" spans="1:22">
      <c r="A185" s="9">
        <v>45839</v>
      </c>
      <c r="B185" s="129">
        <v>37550.395208620001</v>
      </c>
      <c r="C185" s="42">
        <v>49.854261909999998</v>
      </c>
      <c r="D185" s="129">
        <v>13.661261679999999</v>
      </c>
      <c r="E185" s="129">
        <v>36.193000230000003</v>
      </c>
      <c r="F185" s="129">
        <v>135.65099678999999</v>
      </c>
      <c r="G185" s="129">
        <v>91.734434039999996</v>
      </c>
      <c r="H185" s="129">
        <v>43.916562749999997</v>
      </c>
      <c r="I185" s="129">
        <v>10962.42787317</v>
      </c>
      <c r="J185" s="129">
        <v>996.68660768000007</v>
      </c>
      <c r="K185" s="129">
        <v>9965.7412654899999</v>
      </c>
      <c r="L185" s="129">
        <v>26402.462076749998</v>
      </c>
      <c r="M185" s="129">
        <v>26169.703003310002</v>
      </c>
      <c r="N185" s="129">
        <v>232.75907343999998</v>
      </c>
      <c r="O185" s="129">
        <v>1.99274361</v>
      </c>
      <c r="P185" s="129">
        <v>10.521412529999999</v>
      </c>
      <c r="Q185" s="42"/>
      <c r="R185" s="42"/>
      <c r="S185" s="42"/>
      <c r="T185" s="42"/>
      <c r="U185" s="42"/>
      <c r="V185" s="42"/>
    </row>
    <row r="186" spans="1:22">
      <c r="A186" s="9">
        <v>45870</v>
      </c>
      <c r="B186" s="129">
        <v>37397.35431612</v>
      </c>
      <c r="C186" s="42">
        <v>70.770357490000009</v>
      </c>
      <c r="D186" s="129">
        <v>5.7923869799999999</v>
      </c>
      <c r="E186" s="129">
        <v>64.977970510000006</v>
      </c>
      <c r="F186" s="129">
        <v>136.24174385999999</v>
      </c>
      <c r="G186" s="129">
        <v>78.809987469999996</v>
      </c>
      <c r="H186" s="129">
        <v>57.431756389999997</v>
      </c>
      <c r="I186" s="129">
        <v>9943.9187344599995</v>
      </c>
      <c r="J186" s="129">
        <v>979.33086395000009</v>
      </c>
      <c r="K186" s="129">
        <v>8964.5878705100004</v>
      </c>
      <c r="L186" s="129">
        <v>27246.423480310004</v>
      </c>
      <c r="M186" s="129">
        <v>27018.171684129997</v>
      </c>
      <c r="N186" s="129">
        <v>228.25179617999999</v>
      </c>
      <c r="O186" s="129">
        <v>2.8144012799999998</v>
      </c>
      <c r="P186" s="129">
        <v>10.0126116</v>
      </c>
      <c r="Q186" s="42"/>
      <c r="R186" s="42"/>
      <c r="S186" s="42"/>
      <c r="T186" s="42"/>
      <c r="U186" s="42"/>
      <c r="V186" s="42"/>
    </row>
    <row r="187" spans="1:22">
      <c r="A187" s="9">
        <v>45901</v>
      </c>
      <c r="B187" s="129">
        <v>38141.206970059997</v>
      </c>
      <c r="C187" s="42">
        <v>119.78901089999999</v>
      </c>
      <c r="D187" s="129">
        <v>5.7865965299999997</v>
      </c>
      <c r="E187" s="129">
        <v>114.00241437</v>
      </c>
      <c r="F187" s="129">
        <v>129.52994931000001</v>
      </c>
      <c r="G187" s="129">
        <v>71.510160339999999</v>
      </c>
      <c r="H187" s="129">
        <v>58.019788970000008</v>
      </c>
      <c r="I187" s="129">
        <v>9969.2693690399992</v>
      </c>
      <c r="J187" s="129">
        <v>1065.54371696</v>
      </c>
      <c r="K187" s="129">
        <v>8903.7256520800001</v>
      </c>
      <c r="L187" s="129">
        <v>27922.618640809997</v>
      </c>
      <c r="M187" s="129">
        <v>27688.80281347</v>
      </c>
      <c r="N187" s="129">
        <v>233.81582734000003</v>
      </c>
      <c r="O187" s="129">
        <v>1.4768572099999999</v>
      </c>
      <c r="P187" s="129">
        <v>10.03882041</v>
      </c>
      <c r="Q187" s="42"/>
      <c r="R187" s="42"/>
      <c r="S187" s="42"/>
      <c r="T187" s="42"/>
      <c r="U187" s="42"/>
      <c r="V187" s="42"/>
    </row>
    <row r="188" spans="1:22">
      <c r="A188" s="9">
        <v>45931</v>
      </c>
      <c r="B188" s="129">
        <v>38775.519198970003</v>
      </c>
      <c r="C188" s="42">
        <v>139.24085906000002</v>
      </c>
      <c r="D188" s="129">
        <v>5.7656677299999988</v>
      </c>
      <c r="E188" s="129">
        <v>133.47519133</v>
      </c>
      <c r="F188" s="129">
        <v>158.96742956999998</v>
      </c>
      <c r="G188" s="129">
        <v>96.339471070000002</v>
      </c>
      <c r="H188" s="129">
        <v>62.627958499999998</v>
      </c>
      <c r="I188" s="129">
        <v>10204.392828579998</v>
      </c>
      <c r="J188" s="129">
        <v>960.73980258000006</v>
      </c>
      <c r="K188" s="129">
        <v>9243.653026</v>
      </c>
      <c r="L188" s="129">
        <v>28272.918081760003</v>
      </c>
      <c r="M188" s="129">
        <v>28043.237820310002</v>
      </c>
      <c r="N188" s="129">
        <v>229.68026144999999</v>
      </c>
      <c r="O188" s="129">
        <v>2.7794550400000002</v>
      </c>
      <c r="P188" s="129">
        <v>10.385689989999999</v>
      </c>
      <c r="Q188" s="42"/>
      <c r="R188" s="42"/>
      <c r="S188" s="42"/>
      <c r="T188" s="42"/>
      <c r="U188" s="42"/>
      <c r="V188" s="42"/>
    </row>
    <row r="189" spans="1:22">
      <c r="A189" s="9">
        <v>45962</v>
      </c>
      <c r="B189" s="129">
        <v>38671.407424390003</v>
      </c>
      <c r="C189" s="42">
        <v>209.20016150999999</v>
      </c>
      <c r="D189" s="129">
        <v>5.8113439499999995</v>
      </c>
      <c r="E189" s="129">
        <v>203.38881755999998</v>
      </c>
      <c r="F189" s="129">
        <v>159.02403835999999</v>
      </c>
      <c r="G189" s="129">
        <v>100.57125252</v>
      </c>
      <c r="H189" s="129">
        <v>58.452785840000004</v>
      </c>
      <c r="I189" s="129">
        <v>9450.5203687799985</v>
      </c>
      <c r="J189" s="129">
        <v>916.44450053000003</v>
      </c>
      <c r="K189" s="129">
        <v>8534.0758682499982</v>
      </c>
      <c r="L189" s="129">
        <v>28852.662855739996</v>
      </c>
      <c r="M189" s="129">
        <v>28622.735354150002</v>
      </c>
      <c r="N189" s="129">
        <v>229.92750158999999</v>
      </c>
      <c r="O189" s="129">
        <v>3.3939064599999997</v>
      </c>
      <c r="P189" s="129">
        <v>11.121681200000001</v>
      </c>
      <c r="Q189" s="42"/>
      <c r="R189" s="42"/>
      <c r="S189" s="42"/>
      <c r="T189" s="42"/>
      <c r="U189" s="42"/>
      <c r="V189" s="42"/>
    </row>
    <row r="190" spans="1:22">
      <c r="A190" s="9">
        <v>45992</v>
      </c>
      <c r="B190" s="129">
        <v>39556.795368960004</v>
      </c>
      <c r="C190" s="42">
        <v>127.48001810000001</v>
      </c>
      <c r="D190" s="129">
        <v>5.82834115</v>
      </c>
      <c r="E190" s="129">
        <v>121.65167695000001</v>
      </c>
      <c r="F190" s="129">
        <v>144.44604088999998</v>
      </c>
      <c r="G190" s="129">
        <v>82.934038000000001</v>
      </c>
      <c r="H190" s="129">
        <v>61.512002890000005</v>
      </c>
      <c r="I190" s="129">
        <v>9500.0825594199996</v>
      </c>
      <c r="J190" s="129">
        <v>939.76937782999994</v>
      </c>
      <c r="K190" s="129">
        <v>8560.3131815899997</v>
      </c>
      <c r="L190" s="129">
        <v>29784.786750549996</v>
      </c>
      <c r="M190" s="129">
        <v>29528.682628179999</v>
      </c>
      <c r="N190" s="129">
        <v>256.10412237000003</v>
      </c>
      <c r="O190" s="129">
        <v>9.6736418999999998</v>
      </c>
      <c r="P190" s="129">
        <v>12.37288444</v>
      </c>
      <c r="Q190" s="42"/>
      <c r="R190" s="42"/>
      <c r="S190" s="42"/>
      <c r="T190" s="42"/>
      <c r="U190" s="42"/>
      <c r="V190" s="4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2016-06-24T12:56:31Z</cp:lastPrinted>
  <dcterms:created xsi:type="dcterms:W3CDTF">2015-11-02T12:52:14Z</dcterms:created>
  <dcterms:modified xsi:type="dcterms:W3CDTF">2026-02-09T14:17:02Z</dcterms:modified>
</cp:coreProperties>
</file>